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030"/>
  </bookViews>
  <sheets>
    <sheet name="2020-2021" sheetId="2" r:id="rId1"/>
  </sheets>
  <definedNames>
    <definedName name="_xlnm._FilterDatabase" localSheetId="0" hidden="1">'2020-2021'!$A$7:$J$414</definedName>
    <definedName name="_xlnm.Print_Area" localSheetId="0">'2020-2021'!$A$1:$J$414</definedName>
  </definedNames>
  <calcPr calcId="144525"/>
</workbook>
</file>

<file path=xl/calcChain.xml><?xml version="1.0" encoding="utf-8"?>
<calcChain xmlns="http://schemas.openxmlformats.org/spreadsheetml/2006/main">
  <c r="J44" i="2" l="1"/>
  <c r="I44" i="2"/>
  <c r="I43" i="2"/>
  <c r="I127" i="2" l="1"/>
  <c r="J403" i="2"/>
  <c r="J402" i="2" s="1"/>
  <c r="J401" i="2" s="1"/>
  <c r="I403" i="2"/>
  <c r="I402" i="2" s="1"/>
  <c r="I401" i="2" s="1"/>
  <c r="J288" i="2" l="1"/>
  <c r="I288" i="2"/>
  <c r="J247" i="2" l="1"/>
  <c r="I247" i="2"/>
  <c r="J191" i="2" l="1"/>
  <c r="I191" i="2"/>
  <c r="I42" i="2"/>
  <c r="J42" i="2"/>
  <c r="J49" i="2" l="1"/>
  <c r="I49" i="2"/>
  <c r="J17" i="2"/>
  <c r="I17" i="2"/>
  <c r="I129" i="2" l="1"/>
  <c r="J200" i="2" l="1"/>
  <c r="I200" i="2"/>
  <c r="J15" i="2" l="1"/>
  <c r="I15" i="2"/>
  <c r="J294" i="2" l="1"/>
  <c r="I294" i="2"/>
  <c r="J345" i="2" l="1"/>
  <c r="J347" i="2"/>
  <c r="I347" i="2"/>
  <c r="I345" i="2"/>
  <c r="J344" i="2" l="1"/>
  <c r="I344" i="2"/>
  <c r="J152" i="2"/>
  <c r="I152" i="2"/>
  <c r="I343" i="2" l="1"/>
  <c r="I342" i="2"/>
  <c r="J343" i="2"/>
  <c r="J342" i="2"/>
  <c r="J182" i="2"/>
  <c r="J52" i="2"/>
  <c r="I52" i="2"/>
  <c r="I144" i="2"/>
  <c r="I322" i="2"/>
  <c r="I321" i="2" s="1"/>
  <c r="J107" i="2"/>
  <c r="J106" i="2" s="1"/>
  <c r="J105" i="2" s="1"/>
  <c r="J104" i="2" s="1"/>
  <c r="J103" i="2" s="1"/>
  <c r="I107" i="2"/>
  <c r="I106" i="2" s="1"/>
  <c r="I105" i="2" s="1"/>
  <c r="I104" i="2" s="1"/>
  <c r="I103" i="2" s="1"/>
  <c r="J408" i="2" l="1"/>
  <c r="J407" i="2" s="1"/>
  <c r="J406" i="2" s="1"/>
  <c r="J405" i="2" s="1"/>
  <c r="J399" i="2"/>
  <c r="J398" i="2" s="1"/>
  <c r="J396" i="2"/>
  <c r="J394" i="2"/>
  <c r="J391" i="2"/>
  <c r="J390" i="2" s="1"/>
  <c r="J386" i="2"/>
  <c r="J385" i="2" s="1"/>
  <c r="J384" i="2" s="1"/>
  <c r="J382" i="2"/>
  <c r="J381" i="2" s="1"/>
  <c r="J380" i="2" s="1"/>
  <c r="J379" i="2" s="1"/>
  <c r="J378" i="2" s="1"/>
  <c r="J376" i="2"/>
  <c r="J375" i="2" s="1"/>
  <c r="J374" i="2" s="1"/>
  <c r="J372" i="2"/>
  <c r="J371" i="2" s="1"/>
  <c r="J370" i="2" s="1"/>
  <c r="J367" i="2"/>
  <c r="J366" i="2" s="1"/>
  <c r="J365" i="2" s="1"/>
  <c r="J362" i="2"/>
  <c r="J361" i="2" s="1"/>
  <c r="J360" i="2" s="1"/>
  <c r="J357" i="2"/>
  <c r="J356" i="2" s="1"/>
  <c r="J355" i="2" s="1"/>
  <c r="J353" i="2"/>
  <c r="J352" i="2" s="1"/>
  <c r="J351" i="2" s="1"/>
  <c r="J350" i="2" s="1"/>
  <c r="J340" i="2"/>
  <c r="J339" i="2" s="1"/>
  <c r="J335" i="2"/>
  <c r="J334" i="2" s="1"/>
  <c r="J333" i="2" s="1"/>
  <c r="J331" i="2"/>
  <c r="J330" i="2" s="1"/>
  <c r="J329" i="2" s="1"/>
  <c r="J327" i="2"/>
  <c r="J326" i="2" s="1"/>
  <c r="J325" i="2" s="1"/>
  <c r="J324" i="2" s="1"/>
  <c r="J322" i="2"/>
  <c r="J321" i="2" s="1"/>
  <c r="J317" i="2"/>
  <c r="J316" i="2" s="1"/>
  <c r="J310" i="2"/>
  <c r="J309" i="2" s="1"/>
  <c r="J307" i="2"/>
  <c r="J302" i="2"/>
  <c r="J301" i="2" s="1"/>
  <c r="J300" i="2" s="1"/>
  <c r="J297" i="2"/>
  <c r="J296" i="2" s="1"/>
  <c r="J291" i="2"/>
  <c r="J290" i="2" s="1"/>
  <c r="J286" i="2"/>
  <c r="J284" i="2"/>
  <c r="J280" i="2"/>
  <c r="J279" i="2" s="1"/>
  <c r="J277" i="2"/>
  <c r="J276" i="2" s="1"/>
  <c r="J275" i="2" s="1"/>
  <c r="J272" i="2"/>
  <c r="J270" i="2"/>
  <c r="J263" i="2"/>
  <c r="J262" i="2" s="1"/>
  <c r="J261" i="2" s="1"/>
  <c r="J260" i="2" s="1"/>
  <c r="J258" i="2"/>
  <c r="J257" i="2" s="1"/>
  <c r="J256" i="2" s="1"/>
  <c r="J255" i="2" s="1"/>
  <c r="J250" i="2"/>
  <c r="J245" i="2"/>
  <c r="J238" i="2"/>
  <c r="J236" i="2"/>
  <c r="J234" i="2"/>
  <c r="J232" i="2"/>
  <c r="J229" i="2"/>
  <c r="J228" i="2" s="1"/>
  <c r="J227" i="2" s="1"/>
  <c r="J221" i="2"/>
  <c r="J220" i="2" s="1"/>
  <c r="J216" i="2"/>
  <c r="J215" i="2" s="1"/>
  <c r="J211" i="2"/>
  <c r="J210" i="2" s="1"/>
  <c r="J206" i="2"/>
  <c r="J204" i="2"/>
  <c r="J198" i="2"/>
  <c r="J193" i="2"/>
  <c r="J189" i="2"/>
  <c r="J187" i="2"/>
  <c r="J185" i="2"/>
  <c r="J181" i="2"/>
  <c r="J179" i="2"/>
  <c r="J174" i="2"/>
  <c r="J173" i="2" s="1"/>
  <c r="J171" i="2"/>
  <c r="J170" i="2" s="1"/>
  <c r="J168" i="2"/>
  <c r="J167" i="2" s="1"/>
  <c r="J165" i="2"/>
  <c r="J164" i="2" s="1"/>
  <c r="J162" i="2"/>
  <c r="J161" i="2" s="1"/>
  <c r="J159" i="2"/>
  <c r="J157" i="2"/>
  <c r="J155" i="2"/>
  <c r="J150" i="2"/>
  <c r="J148" i="2"/>
  <c r="J146" i="2"/>
  <c r="J144" i="2"/>
  <c r="J141" i="2"/>
  <c r="J136" i="2"/>
  <c r="J134" i="2"/>
  <c r="J131" i="2"/>
  <c r="J129" i="2"/>
  <c r="J127" i="2"/>
  <c r="J124" i="2"/>
  <c r="J123" i="2" s="1"/>
  <c r="J116" i="2"/>
  <c r="J113" i="2" s="1"/>
  <c r="J112" i="2" s="1"/>
  <c r="J111" i="2" s="1"/>
  <c r="J110" i="2" s="1"/>
  <c r="J109" i="2" s="1"/>
  <c r="J114" i="2"/>
  <c r="J101" i="2"/>
  <c r="J100" i="2" s="1"/>
  <c r="J95" i="2"/>
  <c r="J94" i="2" s="1"/>
  <c r="J93" i="2" s="1"/>
  <c r="J92" i="2" s="1"/>
  <c r="J85" i="2"/>
  <c r="J84" i="2" s="1"/>
  <c r="J80" i="2"/>
  <c r="J79" i="2" s="1"/>
  <c r="J75" i="2"/>
  <c r="J74" i="2" s="1"/>
  <c r="J69" i="2"/>
  <c r="J68" i="2" s="1"/>
  <c r="J66" i="2"/>
  <c r="J65" i="2" s="1"/>
  <c r="J63" i="2"/>
  <c r="J61" i="2"/>
  <c r="J60" i="2" s="1"/>
  <c r="J58" i="2"/>
  <c r="J57" i="2" s="1"/>
  <c r="J54" i="2"/>
  <c r="J51" i="2"/>
  <c r="J47" i="2"/>
  <c r="J40" i="2"/>
  <c r="J38" i="2"/>
  <c r="J36" i="2"/>
  <c r="J35" i="2" s="1"/>
  <c r="J33" i="2"/>
  <c r="J27" i="2"/>
  <c r="J25" i="2"/>
  <c r="J24" i="2" s="1"/>
  <c r="J13" i="2"/>
  <c r="J12" i="2" s="1"/>
  <c r="J11" i="2" s="1"/>
  <c r="J23" i="2" l="1"/>
  <c r="J22" i="2" s="1"/>
  <c r="J32" i="2"/>
  <c r="J283" i="2"/>
  <c r="J282" i="2" s="1"/>
  <c r="J274" i="2" s="1"/>
  <c r="J10" i="2"/>
  <c r="J9" i="2" s="1"/>
  <c r="J8" i="2" s="1"/>
  <c r="J315" i="2"/>
  <c r="J99" i="2"/>
  <c r="J338" i="2"/>
  <c r="J91" i="2"/>
  <c r="J299" i="2"/>
  <c r="J197" i="2"/>
  <c r="J196" i="2" s="1"/>
  <c r="J195" i="2" s="1"/>
  <c r="J46" i="2"/>
  <c r="J349" i="2"/>
  <c r="J143" i="2"/>
  <c r="J154" i="2"/>
  <c r="J320" i="2"/>
  <c r="J319" i="2" s="1"/>
  <c r="J269" i="2"/>
  <c r="J268" i="2" s="1"/>
  <c r="J267" i="2" s="1"/>
  <c r="J231" i="2"/>
  <c r="J306" i="2"/>
  <c r="J305" i="2" s="1"/>
  <c r="J304" i="2" s="1"/>
  <c r="J393" i="2"/>
  <c r="J389" i="2" s="1"/>
  <c r="J133" i="2"/>
  <c r="J56" i="2"/>
  <c r="J226" i="2"/>
  <c r="J225" i="2" s="1"/>
  <c r="J364" i="2"/>
  <c r="J359" i="2" s="1"/>
  <c r="J184" i="2"/>
  <c r="J178" i="2" s="1"/>
  <c r="J176" i="2" s="1"/>
  <c r="J244" i="2"/>
  <c r="J243" i="2" s="1"/>
  <c r="J242" i="2" s="1"/>
  <c r="J241" i="2" s="1"/>
  <c r="J240" i="2" s="1"/>
  <c r="J126" i="2"/>
  <c r="J203" i="2"/>
  <c r="J369" i="2"/>
  <c r="J73" i="2"/>
  <c r="J72" i="2" s="1"/>
  <c r="J71" i="2" s="1"/>
  <c r="J209" i="2"/>
  <c r="J208" i="2" s="1"/>
  <c r="I307" i="2"/>
  <c r="I399" i="2"/>
  <c r="I398" i="2" s="1"/>
  <c r="I206" i="2"/>
  <c r="J122" i="2" l="1"/>
  <c r="J121" i="2" s="1"/>
  <c r="J120" i="2" s="1"/>
  <c r="J21" i="2"/>
  <c r="J20" i="2" s="1"/>
  <c r="J254" i="2"/>
  <c r="J337" i="2"/>
  <c r="J90" i="2"/>
  <c r="J89" i="2" s="1"/>
  <c r="J388" i="2"/>
  <c r="J177" i="2"/>
  <c r="J314" i="2"/>
  <c r="J140" i="2"/>
  <c r="J139" i="2" s="1"/>
  <c r="J138" i="2" s="1"/>
  <c r="J31" i="2"/>
  <c r="J30" i="2" s="1"/>
  <c r="J29" i="2" s="1"/>
  <c r="J202" i="2"/>
  <c r="I386" i="2"/>
  <c r="I340" i="2"/>
  <c r="I339" i="2" s="1"/>
  <c r="J19" i="2" l="1"/>
  <c r="I338" i="2"/>
  <c r="J253" i="2"/>
  <c r="J119" i="2"/>
  <c r="J118" i="2" s="1"/>
  <c r="I357" i="2"/>
  <c r="I277" i="2"/>
  <c r="I280" i="2"/>
  <c r="I279" i="2" s="1"/>
  <c r="I263" i="2"/>
  <c r="I250" i="2"/>
  <c r="J410" i="2" l="1"/>
  <c r="I193" i="2"/>
  <c r="I189" i="2"/>
  <c r="I187" i="2"/>
  <c r="I185" i="2"/>
  <c r="I182" i="2"/>
  <c r="I181" i="2" s="1"/>
  <c r="I179" i="2"/>
  <c r="I184" i="2" l="1"/>
  <c r="I178" i="2" s="1"/>
  <c r="I176" i="2" s="1"/>
  <c r="I174" i="2"/>
  <c r="I173" i="2" s="1"/>
  <c r="I232" i="2"/>
  <c r="I146" i="2"/>
  <c r="I141" i="2"/>
  <c r="I408" i="2"/>
  <c r="I407" i="2" s="1"/>
  <c r="I406" i="2" s="1"/>
  <c r="I405" i="2" s="1"/>
  <c r="I396" i="2"/>
  <c r="I394" i="2"/>
  <c r="I391" i="2"/>
  <c r="I390" i="2" s="1"/>
  <c r="I385" i="2"/>
  <c r="I384" i="2" s="1"/>
  <c r="I382" i="2"/>
  <c r="I381" i="2" s="1"/>
  <c r="I380" i="2" s="1"/>
  <c r="I379" i="2" s="1"/>
  <c r="I378" i="2" s="1"/>
  <c r="I376" i="2"/>
  <c r="I375" i="2" s="1"/>
  <c r="I374" i="2" s="1"/>
  <c r="I372" i="2"/>
  <c r="I367" i="2"/>
  <c r="I366" i="2" s="1"/>
  <c r="I365" i="2" s="1"/>
  <c r="I362" i="2"/>
  <c r="I361" i="2" s="1"/>
  <c r="I360" i="2" s="1"/>
  <c r="I356" i="2"/>
  <c r="I355" i="2" s="1"/>
  <c r="I353" i="2"/>
  <c r="I352" i="2" s="1"/>
  <c r="I351" i="2" s="1"/>
  <c r="I350" i="2" s="1"/>
  <c r="I335" i="2"/>
  <c r="I334" i="2" s="1"/>
  <c r="I333" i="2" s="1"/>
  <c r="I331" i="2"/>
  <c r="I330" i="2" s="1"/>
  <c r="I329" i="2" s="1"/>
  <c r="I327" i="2"/>
  <c r="I326" i="2" s="1"/>
  <c r="I325" i="2" s="1"/>
  <c r="I324" i="2" s="1"/>
  <c r="I317" i="2"/>
  <c r="I316" i="2" s="1"/>
  <c r="I310" i="2"/>
  <c r="I309" i="2" s="1"/>
  <c r="I306" i="2" s="1"/>
  <c r="I302" i="2"/>
  <c r="I301" i="2" s="1"/>
  <c r="I300" i="2" s="1"/>
  <c r="I297" i="2"/>
  <c r="I296" i="2" s="1"/>
  <c r="I291" i="2"/>
  <c r="I290" i="2" s="1"/>
  <c r="I286" i="2"/>
  <c r="I284" i="2"/>
  <c r="I283" i="2" s="1"/>
  <c r="I276" i="2"/>
  <c r="I275" i="2" s="1"/>
  <c r="I272" i="2"/>
  <c r="I270" i="2"/>
  <c r="I262" i="2"/>
  <c r="I261" i="2" s="1"/>
  <c r="I260" i="2" s="1"/>
  <c r="I258" i="2"/>
  <c r="I257" i="2" s="1"/>
  <c r="I256" i="2" s="1"/>
  <c r="I255" i="2" s="1"/>
  <c r="I245" i="2"/>
  <c r="I238" i="2"/>
  <c r="I236" i="2"/>
  <c r="I234" i="2"/>
  <c r="I229" i="2"/>
  <c r="I228" i="2" s="1"/>
  <c r="I227" i="2" s="1"/>
  <c r="I221" i="2"/>
  <c r="I220" i="2" s="1"/>
  <c r="I216" i="2"/>
  <c r="I215" i="2" s="1"/>
  <c r="I211" i="2"/>
  <c r="I210" i="2" s="1"/>
  <c r="I204" i="2"/>
  <c r="I198" i="2"/>
  <c r="I171" i="2"/>
  <c r="I170" i="2" s="1"/>
  <c r="I168" i="2"/>
  <c r="I167" i="2" s="1"/>
  <c r="I165" i="2"/>
  <c r="I164" i="2" s="1"/>
  <c r="I162" i="2"/>
  <c r="I161" i="2" s="1"/>
  <c r="I159" i="2"/>
  <c r="I157" i="2"/>
  <c r="I155" i="2"/>
  <c r="I150" i="2"/>
  <c r="I148" i="2"/>
  <c r="I136" i="2"/>
  <c r="I134" i="2"/>
  <c r="I131" i="2"/>
  <c r="I124" i="2"/>
  <c r="I123" i="2" s="1"/>
  <c r="I116" i="2"/>
  <c r="I113" i="2" s="1"/>
  <c r="I112" i="2" s="1"/>
  <c r="I111" i="2" s="1"/>
  <c r="I110" i="2" s="1"/>
  <c r="I109" i="2" s="1"/>
  <c r="I114" i="2"/>
  <c r="I101" i="2"/>
  <c r="I100" i="2" s="1"/>
  <c r="I95" i="2"/>
  <c r="I94" i="2" s="1"/>
  <c r="I93" i="2" s="1"/>
  <c r="I92" i="2" s="1"/>
  <c r="I85" i="2"/>
  <c r="I84" i="2" s="1"/>
  <c r="I80" i="2"/>
  <c r="I79" i="2" s="1"/>
  <c r="I75" i="2"/>
  <c r="I74" i="2" s="1"/>
  <c r="I69" i="2"/>
  <c r="I68" i="2" s="1"/>
  <c r="I66" i="2"/>
  <c r="I65" i="2" s="1"/>
  <c r="I63" i="2"/>
  <c r="I61" i="2"/>
  <c r="I60" i="2" s="1"/>
  <c r="I58" i="2"/>
  <c r="I57" i="2" s="1"/>
  <c r="I54" i="2"/>
  <c r="I51" i="2"/>
  <c r="I47" i="2"/>
  <c r="I40" i="2"/>
  <c r="I38" i="2"/>
  <c r="I36" i="2"/>
  <c r="I35" i="2" s="1"/>
  <c r="I33" i="2"/>
  <c r="I27" i="2"/>
  <c r="I25" i="2"/>
  <c r="I24" i="2" s="1"/>
  <c r="I13" i="2"/>
  <c r="I32" i="2" l="1"/>
  <c r="I23" i="2"/>
  <c r="I349" i="2"/>
  <c r="I99" i="2"/>
  <c r="I91" i="2"/>
  <c r="I299" i="2"/>
  <c r="I46" i="2"/>
  <c r="I197" i="2"/>
  <c r="I196" i="2" s="1"/>
  <c r="I195" i="2" s="1"/>
  <c r="I143" i="2"/>
  <c r="I337" i="2"/>
  <c r="I177" i="2"/>
  <c r="I371" i="2"/>
  <c r="I370" i="2" s="1"/>
  <c r="I369" i="2" s="1"/>
  <c r="I231" i="2"/>
  <c r="I126" i="2"/>
  <c r="I122" i="2" s="1"/>
  <c r="I154" i="2"/>
  <c r="I282" i="2"/>
  <c r="I274" i="2" s="1"/>
  <c r="I320" i="2"/>
  <c r="I319" i="2" s="1"/>
  <c r="I244" i="2"/>
  <c r="I243" i="2" s="1"/>
  <c r="I242" i="2" s="1"/>
  <c r="I241" i="2" s="1"/>
  <c r="I240" i="2" s="1"/>
  <c r="I269" i="2"/>
  <c r="I268" i="2" s="1"/>
  <c r="I267" i="2" s="1"/>
  <c r="I12" i="2"/>
  <c r="I11" i="2" s="1"/>
  <c r="I393" i="2"/>
  <c r="I389" i="2" s="1"/>
  <c r="I388" i="2" s="1"/>
  <c r="I315" i="2"/>
  <c r="I56" i="2"/>
  <c r="I73" i="2"/>
  <c r="I72" i="2" s="1"/>
  <c r="I71" i="2" s="1"/>
  <c r="I305" i="2"/>
  <c r="I304" i="2" s="1"/>
  <c r="I22" i="2"/>
  <c r="I203" i="2"/>
  <c r="I133" i="2"/>
  <c r="I226" i="2"/>
  <c r="I225" i="2" s="1"/>
  <c r="I209" i="2"/>
  <c r="I208" i="2" s="1"/>
  <c r="I364" i="2" l="1"/>
  <c r="I359" i="2" s="1"/>
  <c r="I21" i="2"/>
  <c r="I20" i="2" s="1"/>
  <c r="I10" i="2"/>
  <c r="I9" i="2" s="1"/>
  <c r="I8" i="2" s="1"/>
  <c r="I254" i="2"/>
  <c r="I140" i="2"/>
  <c r="I139" i="2" s="1"/>
  <c r="I138" i="2" s="1"/>
  <c r="I202" i="2"/>
  <c r="I90" i="2"/>
  <c r="I89" i="2" s="1"/>
  <c r="I121" i="2"/>
  <c r="I120" i="2" s="1"/>
  <c r="I314" i="2"/>
  <c r="I31" i="2"/>
  <c r="I30" i="2" s="1"/>
  <c r="I253" i="2" l="1"/>
  <c r="I119" i="2"/>
  <c r="I118" i="2" s="1"/>
  <c r="I29" i="2"/>
  <c r="I19" i="2" s="1"/>
  <c r="I410" i="2" l="1"/>
</calcChain>
</file>

<file path=xl/sharedStrings.xml><?xml version="1.0" encoding="utf-8"?>
<sst xmlns="http://schemas.openxmlformats.org/spreadsheetml/2006/main" count="1816" uniqueCount="415">
  <si>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</si>
  <si>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</si>
  <si>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</si>
  <si>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</si>
  <si>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</si>
  <si>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</si>
  <si>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</si>
  <si>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</si>
  <si>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</si>
  <si>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</si>
  <si>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</si>
  <si>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</si>
  <si>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</si>
  <si>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</si>
  <si>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</si>
  <si>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</si>
  <si>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</si>
  <si>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</si>
  <si>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</si>
  <si>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</si>
  <si>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</si>
  <si>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</si>
  <si>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</si>
  <si>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</si>
  <si>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</si>
  <si>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</si>
  <si>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</si>
  <si>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</si>
  <si>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</si>
  <si>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</si>
  <si>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</si>
  <si>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</si>
  <si>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</si>
  <si>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</si>
  <si>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</si>
  <si>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</si>
  <si>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</si>
  <si>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</si>
  <si>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</si>
  <si>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</si>
  <si>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</si>
  <si>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</si>
  <si>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</si>
  <si>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</si>
  <si>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</si>
  <si>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</si>
  <si>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</si>
  <si>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</si>
  <si>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</si>
  <si>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</si>
  <si>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</si>
  <si>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</si>
  <si>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</si>
  <si>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</si>
  <si>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</si>
  <si>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</si>
  <si>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</si>
  <si>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</si>
  <si>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</si>
  <si>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</si>
  <si>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</si>
  <si>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</si>
  <si>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</si>
  <si>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</si>
  <si>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</si>
  <si>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</si>
  <si>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</si>
  <si>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</si>
  <si>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</si>
  <si>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</si>
  <si>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</si>
  <si>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</si>
  <si>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</si>
  <si>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</si>
  <si>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</si>
  <si>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</si>
  <si>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</si>
  <si>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</si>
  <si>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Подпрограмма «Организационное обеспечение реализации муниципальной программы»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</si>
  <si>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</si>
  <si>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</si>
  <si>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</si>
  <si>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</si>
  <si>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</si>
  <si>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</si>
  <si>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</si>
  <si>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</si>
  <si>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</si>
  <si>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</si>
  <si>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</si>
  <si>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</si>
  <si>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</si>
  <si>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</si>
  <si>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</si>
  <si>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</si>
  <si>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</si>
  <si>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</si>
  <si>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</si>
  <si>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</si>
  <si>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</si>
  <si>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</si>
  <si>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</si>
  <si>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</si>
  <si>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</si>
  <si>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</si>
  <si>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</si>
  <si>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</si>
  <si>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</si>
  <si>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</si>
  <si>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Национальная экономика 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</si>
  <si>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</si>
  <si>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</si>
  <si>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</si>
  <si>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</si>
  <si>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</si>
  <si>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</si>
  <si>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</si>
  <si>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</si>
  <si>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</si>
  <si>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</si>
  <si>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</si>
  <si>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</si>
  <si>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</si>
  <si>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</si>
  <si>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</si>
  <si>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</si>
  <si>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</si>
  <si>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</si>
  <si>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</si>
  <si>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</si>
  <si>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</si>
  <si>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</si>
  <si>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</si>
  <si>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</si>
  <si>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</si>
  <si>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</si>
  <si>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</si>
  <si>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библиотечного дела</t>
  </si>
  <si>
    <t>Комплектование библитечных фондов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</si>
  <si>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</si>
  <si>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</si>
  <si>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</si>
  <si>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</si>
  <si>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</si>
  <si>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</si>
  <si>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</si>
  <si>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</si>
  <si>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</si>
  <si>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</si>
  <si>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</si>
  <si>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</si>
  <si>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</si>
  <si>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</si>
  <si>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</si>
  <si>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</si>
  <si>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</si>
  <si>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</si>
  <si>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63 1 01 00000</t>
  </si>
  <si>
    <t>63 1 03 00600</t>
  </si>
  <si>
    <t>63 1 04 00000</t>
  </si>
  <si>
    <t>6П 0 00 00000</t>
  </si>
  <si>
    <t>6П 0 01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</si>
  <si>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</si>
  <si>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</si>
  <si>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</si>
  <si>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</si>
  <si>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63 2 01 00000</t>
  </si>
  <si>
    <t>63 2 03 00600</t>
  </si>
  <si>
    <t>63 3 00 00000</t>
  </si>
  <si>
    <t>63 3 02 00000</t>
  </si>
  <si>
    <t>63 3 02 00010</t>
  </si>
  <si>
    <t>Развитие казачьей культуры в муниципальном бюджетном учреждении культурно-досуговой деятельности</t>
  </si>
  <si>
    <t>Мероприятия по укреплению пожарной безопасности муниципального бюджетного учреждения культурно-досуговой деятельности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</si>
  <si>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</si>
  <si>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</si>
  <si>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</si>
  <si>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</si>
  <si>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</si>
  <si>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</si>
  <si>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</si>
  <si>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</si>
  <si>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65 0 00 00000</t>
  </si>
  <si>
    <t>65 4 00 00000</t>
  </si>
  <si>
    <t>65 4 01 00000</t>
  </si>
  <si>
    <t>62 0 00 00000</t>
  </si>
  <si>
    <t>62 1 00 00000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</si>
  <si>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</si>
  <si>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</si>
  <si>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</si>
  <si>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</si>
  <si>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</si>
  <si>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</si>
  <si>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</si>
  <si>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</si>
  <si>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</si>
  <si>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</si>
  <si>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</si>
  <si>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</si>
  <si>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Организация работы летних оздоровительных лагерей с дневным пребыванием детей на базе общеобразоваьтельных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</si>
  <si>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</si>
  <si>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</si>
  <si>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</si>
  <si>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Обеспечение доступности объектов социальной направленности  для инвалидов и других маломобильных групп населения</t>
  </si>
  <si>
    <t>Обеспечение доступности объектов социальной направленности для инвалидов и других маломобильных групп населения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</si>
  <si>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</si>
  <si>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</si>
  <si>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</si>
  <si>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</si>
  <si>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</si>
  <si>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</si>
  <si>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</si>
  <si>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</si>
  <si>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</si>
  <si>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</si>
  <si>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</si>
  <si>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</si>
  <si>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</si>
  <si>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</si>
  <si>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</si>
  <si>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</si>
  <si>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</si>
  <si>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</si>
  <si>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</si>
  <si>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</si>
  <si>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</si>
  <si>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</si>
  <si>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</si>
  <si>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</si>
  <si>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</si>
  <si>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</si>
  <si>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</si>
  <si>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</si>
  <si>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</si>
  <si>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</si>
  <si>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</si>
  <si>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</si>
  <si>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02 00000</t>
  </si>
  <si>
    <t>Транспорт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</si>
  <si>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</si>
  <si>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</si>
  <si>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</si>
  <si>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</si>
  <si>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</si>
  <si>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</si>
  <si>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</si>
  <si>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</si>
  <si>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</si>
  <si>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</si>
  <si>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</si>
  <si>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</si>
  <si>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</si>
  <si>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</si>
  <si>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</si>
  <si>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</si>
  <si>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</si>
  <si>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</si>
  <si>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</si>
  <si>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</si>
  <si>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</si>
  <si>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</si>
  <si>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</si>
  <si>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</si>
  <si>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</si>
  <si>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</si>
  <si>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</si>
  <si>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</si>
  <si>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6Ф 1 01 L0200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</si>
  <si>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</si>
  <si>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</si>
  <si>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</si>
  <si>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</si>
  <si>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</si>
  <si>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</si>
  <si>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</si>
  <si>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</si>
  <si>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</si>
  <si>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</si>
  <si>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</si>
  <si>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</si>
  <si>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</si>
  <si>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</si>
  <si>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</si>
  <si>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</si>
  <si>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</si>
  <si>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</si>
  <si>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</si>
  <si>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</si>
  <si>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</si>
  <si>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</si>
  <si>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</si>
  <si>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</si>
  <si>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</si>
  <si>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</si>
  <si>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</si>
  <si>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</si>
  <si>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</si>
  <si>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</si>
  <si>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</si>
  <si>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</si>
  <si>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</si>
  <si>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</si>
  <si>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</si>
  <si>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</si>
  <si>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</si>
  <si>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</si>
  <si>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</si>
  <si>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</si>
  <si>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</si>
  <si>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</si>
  <si>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</si>
  <si>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</si>
  <si>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</si>
  <si>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образования администрации МО "Гиагинский район"</t>
  </si>
  <si>
    <t>Обеспечение деятельности управления финансов администрации МО "Гиагинский район"</t>
  </si>
  <si>
    <t>65 5 01 00000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</si>
  <si>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</si>
  <si>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</si>
  <si>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</si>
  <si>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</si>
  <si>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</si>
  <si>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</si>
  <si>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</si>
  <si>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62 3 04 00000</t>
  </si>
  <si>
    <t>62 3 04 00010</t>
  </si>
  <si>
    <t>62 3 04 00020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</si>
  <si>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</si>
  <si>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</si>
  <si>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</si>
  <si>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</si>
  <si>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</si>
  <si>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</si>
  <si>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</si>
  <si>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</si>
  <si>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</si>
  <si>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</si>
  <si>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6Д 0 04 L0180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</si>
  <si>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</si>
  <si>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Доп. клас- сиф.</t>
  </si>
  <si>
    <t>6П 0 01 L0270</t>
  </si>
  <si>
    <t>6П 0 06 L0270</t>
  </si>
  <si>
    <t>62 2 06 00000</t>
  </si>
  <si>
    <t>62 3 03 00000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</si>
  <si>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</si>
  <si>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</si>
  <si>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</si>
  <si>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учавствующих в проведении единого государственного экзамена</t>
  </si>
  <si>
    <t>Жилищное хозяйство</t>
  </si>
  <si>
    <t>Ведомственная целевая программа "Регулирование имущественных отношений" на 2014-2020 годы на территории МО "Гиагинский район""</t>
  </si>
  <si>
    <t>6У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</si>
  <si>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</si>
  <si>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01 00000</t>
  </si>
  <si>
    <t>Мероприятия по укреплению института семьи и повышению статуса семьи в обществе</t>
  </si>
  <si>
    <t>6У 0 02 00000</t>
  </si>
  <si>
    <t>Пропаганда здорового и активного образа жизни</t>
  </si>
  <si>
    <t>6У 0 03 00000</t>
  </si>
  <si>
    <t>Повышение материнства, отцовства и детства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</si>
  <si>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</si>
  <si>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</si>
  <si>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Подпрограмма "Ремонт жилья ветеранов Великой отечестчвенной войны 1941-1945 годов"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</si>
  <si>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</si>
  <si>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</si>
  <si>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</si>
  <si>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</si>
  <si>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62 3 04 00040</t>
  </si>
  <si>
    <t>Создание в муниципальных образовательных организациях условий для инклюзивного обучения детей-инвалидов</t>
  </si>
  <si>
    <t>Дотации на выравнивание бюджетной обеспеченности сельских поселений за счет средств бюджета республики Адыгея</t>
  </si>
  <si>
    <t>Мероприятия по созданию комфортных условий для деятельности и отдыха жителей района</t>
  </si>
  <si>
    <t>63 1 08 00000</t>
  </si>
  <si>
    <t>65 4 01 00010</t>
  </si>
  <si>
    <t>Муниципальная программа муниципального образования "Гиагинский район" "Обеспечение доступным и комфортным жильем" и коммунальными услугами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</si>
  <si>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</si>
  <si>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72 0 08 00310</t>
  </si>
  <si>
    <t>Дополнительное образование детей</t>
  </si>
  <si>
    <t>17-365</t>
  </si>
  <si>
    <t>Содержание объектов специального назначения за счет средств бюджета МО "Гиагинский район"</t>
  </si>
  <si>
    <t>6Ц 0 01 00000</t>
  </si>
  <si>
    <t>62 2 06 L0970</t>
  </si>
  <si>
    <t>Подпрограмма "Профилактика терроризма и экстремизма, а также минимизация и (или) ликвидации последствий проявления на территории Мо "Гиагинский район""</t>
  </si>
  <si>
    <t>6И 0 01 00000</t>
  </si>
  <si>
    <t>6Ф 4 00 00000</t>
  </si>
  <si>
    <t>Сумма на 2020 год</t>
  </si>
  <si>
    <t>Подпрограмма "Долгосрочное финансовое планирование"</t>
  </si>
  <si>
    <t>65 1 00 00000</t>
  </si>
  <si>
    <t>65 1 03 00000</t>
  </si>
  <si>
    <t>Условно утвержденные расходы</t>
  </si>
  <si>
    <t>65 1 03 00800</t>
  </si>
  <si>
    <t>Прогнозирование основных бюджетных параметров бюджета МО "Гиагинский район"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</si>
  <si>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</si>
  <si>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62 2 03 00070</t>
  </si>
  <si>
    <t>Ведомственная структура расходов бюджета муниципального образования "Гиагинский район" на плановый период 2020 и 2021 годов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</si>
  <si>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</si>
  <si>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6Д 0 03 00000</t>
  </si>
  <si>
    <t>Реализация мероприятий по устойчивому развитию сельских территорий (развитие водоснабжения)</t>
  </si>
  <si>
    <t>6Д 0 03 L5671</t>
  </si>
  <si>
    <t>Реализация мероприятий по устойчивому развитию сельских территорий (газоснабжение)</t>
  </si>
  <si>
    <t>6Д 0 03 L5672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</si>
  <si>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</si>
  <si>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71 0 00 61060</t>
  </si>
  <si>
    <t>Сумма на 2021 год</t>
  </si>
  <si>
    <t>62 2 03 60110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</si>
  <si>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</si>
  <si>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</si>
  <si>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</si>
  <si>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Субсидии на возмещение части затрат по капитальному ремонту многоквартирных домов некоммерческим организациям</t>
  </si>
  <si>
    <t>6Я 0 01 00400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</si>
  <si>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</si>
  <si>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Массовый спорт</t>
  </si>
  <si>
    <t>Строительство и реконструкция в муниципальном образовании "Гиагинский район"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(строительно-монтажных работ) каждого из которых составляет не более 100 миллионов рублей, а также плоскостных сооружений, стоимость строительства и реконструкции каждого из которых составляет не более 25 миллионов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</si>
  <si>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6Г 0 02 00000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</si>
  <si>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</si>
  <si>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6Г 0 02 L4950</t>
  </si>
  <si>
    <t>Приложение № 14                                                                                                     к  решению Совета народных                          депутатов                                                                                   МО "Гиагинский район"                                                                                     от 20 декабря 2018 года № 163</t>
  </si>
  <si>
    <t>63 1 A1 55192</t>
  </si>
  <si>
    <t>Е.Деркачева</t>
  </si>
  <si>
    <t>Приложение № 11                                                                                                    к  решению Совета народных                          депутатов                                                                                   МО "Гиагинский район"                                                                                     от "24 " декабря 2019 года №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</si>
</sst>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109">
    <xf numFmtId="0" fontId="0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right" vertical="top" wrapText="1"/>
    </xf>
    <xf numFmtId="0" fontId="1" fillId="0" borderId="39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164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36" xfId="0" applyNumberFormat="1" applyFont="1" applyFill="1" applyBorder="1" applyAlignment="1">
      <alignment horizontal="right" vertical="top" wrapText="1"/>
    </xf>
    <xf numFmtId="164" fontId="1" fillId="0" borderId="37" xfId="0" applyNumberFormat="1" applyFont="1" applyFill="1" applyBorder="1" applyAlignment="1">
      <alignment horizontal="right" vertical="top" wrapText="1"/>
    </xf>
    <xf numFmtId="164" fontId="1" fillId="0" borderId="38" xfId="0" applyNumberFormat="1" applyFont="1" applyFill="1" applyBorder="1" applyAlignment="1">
      <alignment horizontal="right" vertical="top" wrapText="1"/>
    </xf>
    <xf numFmtId="164" fontId="1" fillId="0" borderId="34" xfId="0" applyNumberFormat="1" applyFont="1" applyFill="1" applyBorder="1" applyAlignment="1">
      <alignment horizontal="right" vertical="top" wrapText="1"/>
    </xf>
    <xf numFmtId="164" fontId="1" fillId="0" borderId="42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3" fillId="0" borderId="3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6"/>
  <sheetViews>
    <sheetView tabSelected="1" zoomScaleNormal="100" zoomScaleSheetLayoutView="80" workbookViewId="0">
      <selection activeCell="A7" sqref="A7:J410"/>
    </sheetView>
  </sheetViews>
  <sheetFormatPr defaultRowHeight="12.75" x14ac:dyDescent="0.2"/>
  <cols>
    <col min="1" max="1" width="4.5" style="10" customWidth="1"/>
    <col min="2" max="2" width="110.33203125" style="10" customWidth="1"/>
    <col min="3" max="3" width="12.1640625" style="10" customWidth="1"/>
    <col min="4" max="5" width="9.33203125" style="10" customWidth="1"/>
    <col min="6" max="6" width="21.33203125" style="10" customWidth="1"/>
    <col min="7" max="7" width="7.83203125" style="10" customWidth="1"/>
    <col min="8" max="8" width="9" style="10" hidden="1" customWidth="1"/>
    <col min="9" max="10" width="17.33203125" style="10" customWidth="1"/>
    <col min="11" max="11" width="16.5" style="10" customWidth="1"/>
    <col min="12" max="12" width="12.83203125" style="10" customWidth="1"/>
    <col min="13" max="13" width="11" style="10" customWidth="1"/>
    <col min="14" max="16384" width="9.33203125" style="10"/>
  </cols>
  <sheetData>
    <row r="1" spans="1:27" ht="87.75" customHeight="1" x14ac:dyDescent="0.2">
      <c r="G1" s="104" t="s">
        <v>414</v>
      </c>
      <c r="H1" s="104"/>
      <c r="I1" s="104"/>
      <c r="J1" s="104"/>
    </row>
    <row r="2" spans="1:27" ht="88.5" customHeight="1" x14ac:dyDescent="0.25">
      <c r="D2" s="11"/>
      <c r="E2" s="11"/>
      <c r="F2" s="11"/>
      <c r="G2" s="104" t="s">
        <v>411</v>
      </c>
      <c r="H2" s="104"/>
      <c r="I2" s="104"/>
      <c r="J2" s="104"/>
      <c r="K2" s="9"/>
      <c r="L2" s="9"/>
      <c r="M2" s="9"/>
    </row>
    <row r="4" spans="1:27" ht="15.75" x14ac:dyDescent="0.2">
      <c r="A4" s="105" t="s">
        <v>389</v>
      </c>
      <c r="B4" s="105"/>
      <c r="C4" s="105"/>
      <c r="D4" s="105"/>
      <c r="E4" s="105"/>
      <c r="F4" s="105"/>
      <c r="G4" s="105"/>
      <c r="H4" s="12"/>
    </row>
    <row r="5" spans="1:27" ht="17.25" customHeight="1" x14ac:dyDescent="0.2">
      <c r="A5" s="12"/>
      <c r="B5" s="108"/>
      <c r="C5" s="108"/>
      <c r="D5" s="108"/>
      <c r="E5" s="108"/>
      <c r="F5" s="108"/>
      <c r="G5" s="108"/>
      <c r="H5" s="108"/>
    </row>
    <row r="6" spans="1:27" ht="16.5" customHeight="1" thickBot="1" x14ac:dyDescent="0.25">
      <c r="A6" s="107" t="s">
        <v>1</v>
      </c>
      <c r="B6" s="107"/>
      <c r="C6" s="107"/>
      <c r="D6" s="107"/>
      <c r="E6" s="107"/>
      <c r="F6" s="107"/>
      <c r="G6" s="107"/>
      <c r="H6" s="107"/>
    </row>
    <row r="7" spans="1:27" ht="63.75" thickBot="1" x14ac:dyDescent="0.25">
      <c r="A7" s="13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5" t="s">
        <v>337</v>
      </c>
      <c r="I7" s="16" t="s">
        <v>380</v>
      </c>
      <c r="J7" s="16" t="s">
        <v>398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5.75" x14ac:dyDescent="0.2">
      <c r="A8" s="18">
        <v>1</v>
      </c>
      <c r="B8" s="19" t="s">
        <v>65</v>
      </c>
      <c r="C8" s="20">
        <v>901</v>
      </c>
      <c r="D8" s="20" t="s">
        <v>0</v>
      </c>
      <c r="E8" s="20" t="s">
        <v>0</v>
      </c>
      <c r="F8" s="21" t="s">
        <v>0</v>
      </c>
      <c r="G8" s="22" t="s">
        <v>0</v>
      </c>
      <c r="H8" s="22"/>
      <c r="I8" s="95">
        <f t="shared" ref="I8:J11" si="0">I9</f>
        <v>2450.8999999999996</v>
      </c>
      <c r="J8" s="95">
        <f t="shared" si="0"/>
        <v>2974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5.75" x14ac:dyDescent="0.2">
      <c r="A9" s="23" t="s">
        <v>0</v>
      </c>
      <c r="B9" s="2" t="s">
        <v>38</v>
      </c>
      <c r="C9" s="24">
        <v>901</v>
      </c>
      <c r="D9" s="24" t="s">
        <v>20</v>
      </c>
      <c r="E9" s="24" t="s">
        <v>0</v>
      </c>
      <c r="F9" s="25" t="s">
        <v>0</v>
      </c>
      <c r="G9" s="6" t="s">
        <v>0</v>
      </c>
      <c r="H9" s="6"/>
      <c r="I9" s="96">
        <f t="shared" si="0"/>
        <v>2450.8999999999996</v>
      </c>
      <c r="J9" s="96">
        <f t="shared" si="0"/>
        <v>2974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1.5" x14ac:dyDescent="0.2">
      <c r="A10" s="23" t="s">
        <v>0</v>
      </c>
      <c r="B10" s="2" t="s">
        <v>61</v>
      </c>
      <c r="C10" s="24">
        <v>901</v>
      </c>
      <c r="D10" s="24" t="s">
        <v>20</v>
      </c>
      <c r="E10" s="24" t="s">
        <v>26</v>
      </c>
      <c r="F10" s="25" t="s">
        <v>0</v>
      </c>
      <c r="G10" s="6" t="s">
        <v>0</v>
      </c>
      <c r="H10" s="6"/>
      <c r="I10" s="96">
        <f t="shared" si="0"/>
        <v>2450.8999999999996</v>
      </c>
      <c r="J10" s="96">
        <f t="shared" si="0"/>
        <v>2974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5.75" x14ac:dyDescent="0.2">
      <c r="A11" s="26" t="s">
        <v>0</v>
      </c>
      <c r="B11" s="2" t="s">
        <v>31</v>
      </c>
      <c r="C11" s="24">
        <v>901</v>
      </c>
      <c r="D11" s="24" t="s">
        <v>20</v>
      </c>
      <c r="E11" s="24" t="s">
        <v>26</v>
      </c>
      <c r="F11" s="25" t="s">
        <v>150</v>
      </c>
      <c r="G11" s="6" t="s">
        <v>0</v>
      </c>
      <c r="H11" s="6"/>
      <c r="I11" s="96">
        <f t="shared" si="0"/>
        <v>2450.8999999999996</v>
      </c>
      <c r="J11" s="96">
        <f t="shared" si="0"/>
        <v>2974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31.5" x14ac:dyDescent="0.2">
      <c r="A12" s="23" t="s">
        <v>0</v>
      </c>
      <c r="B12" s="2" t="s">
        <v>66</v>
      </c>
      <c r="C12" s="24">
        <v>901</v>
      </c>
      <c r="D12" s="24" t="s">
        <v>20</v>
      </c>
      <c r="E12" s="24" t="s">
        <v>26</v>
      </c>
      <c r="F12" s="25" t="s">
        <v>151</v>
      </c>
      <c r="G12" s="6" t="s">
        <v>0</v>
      </c>
      <c r="H12" s="6"/>
      <c r="I12" s="96">
        <f>I13+I15</f>
        <v>2450.8999999999996</v>
      </c>
      <c r="J12" s="96">
        <f>J13+J15</f>
        <v>2974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5.75" x14ac:dyDescent="0.2">
      <c r="A13" s="23" t="s">
        <v>0</v>
      </c>
      <c r="B13" s="2" t="s">
        <v>67</v>
      </c>
      <c r="C13" s="24">
        <v>901</v>
      </c>
      <c r="D13" s="24" t="s">
        <v>20</v>
      </c>
      <c r="E13" s="24" t="s">
        <v>26</v>
      </c>
      <c r="F13" s="25" t="s">
        <v>149</v>
      </c>
      <c r="G13" s="6" t="s">
        <v>0</v>
      </c>
      <c r="H13" s="6"/>
      <c r="I13" s="96">
        <f>I14</f>
        <v>872.3</v>
      </c>
      <c r="J13" s="96">
        <f>J14</f>
        <v>1086.3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47.25" x14ac:dyDescent="0.2">
      <c r="A14" s="26" t="s">
        <v>0</v>
      </c>
      <c r="B14" s="2" t="s">
        <v>21</v>
      </c>
      <c r="C14" s="24">
        <v>901</v>
      </c>
      <c r="D14" s="24" t="s">
        <v>20</v>
      </c>
      <c r="E14" s="24" t="s">
        <v>26</v>
      </c>
      <c r="F14" s="25" t="s">
        <v>149</v>
      </c>
      <c r="G14" s="6" t="s">
        <v>22</v>
      </c>
      <c r="H14" s="6"/>
      <c r="I14" s="96">
        <v>872.3</v>
      </c>
      <c r="J14" s="96">
        <v>1086.3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5.75" x14ac:dyDescent="0.2">
      <c r="A15" s="23" t="s">
        <v>0</v>
      </c>
      <c r="B15" s="2" t="s">
        <v>68</v>
      </c>
      <c r="C15" s="24">
        <v>901</v>
      </c>
      <c r="D15" s="24" t="s">
        <v>20</v>
      </c>
      <c r="E15" s="24" t="s">
        <v>26</v>
      </c>
      <c r="F15" s="25" t="s">
        <v>152</v>
      </c>
      <c r="G15" s="6" t="s">
        <v>0</v>
      </c>
      <c r="H15" s="6"/>
      <c r="I15" s="96">
        <f>I16+I17+I18</f>
        <v>1578.6</v>
      </c>
      <c r="J15" s="96">
        <f>J16+J17+J18</f>
        <v>1887.7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47.25" x14ac:dyDescent="0.2">
      <c r="A16" s="23" t="s">
        <v>0</v>
      </c>
      <c r="B16" s="2" t="s">
        <v>21</v>
      </c>
      <c r="C16" s="24">
        <v>901</v>
      </c>
      <c r="D16" s="24" t="s">
        <v>20</v>
      </c>
      <c r="E16" s="24" t="s">
        <v>26</v>
      </c>
      <c r="F16" s="24" t="s">
        <v>152</v>
      </c>
      <c r="G16" s="27" t="s">
        <v>22</v>
      </c>
      <c r="H16" s="28"/>
      <c r="I16" s="96">
        <v>1298.8</v>
      </c>
      <c r="J16" s="96">
        <v>1611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5.75" x14ac:dyDescent="0.2">
      <c r="A17" s="23" t="s">
        <v>0</v>
      </c>
      <c r="B17" s="2" t="s">
        <v>187</v>
      </c>
      <c r="C17" s="24">
        <v>901</v>
      </c>
      <c r="D17" s="24" t="s">
        <v>20</v>
      </c>
      <c r="E17" s="24" t="s">
        <v>26</v>
      </c>
      <c r="F17" s="24" t="s">
        <v>152</v>
      </c>
      <c r="G17" s="29" t="s">
        <v>12</v>
      </c>
      <c r="H17" s="30"/>
      <c r="I17" s="96">
        <f>305.5-32.5</f>
        <v>273</v>
      </c>
      <c r="J17" s="96">
        <f>304-33.7</f>
        <v>270.3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5.75" x14ac:dyDescent="0.2">
      <c r="A18" s="26" t="s">
        <v>0</v>
      </c>
      <c r="B18" s="2" t="s">
        <v>23</v>
      </c>
      <c r="C18" s="24">
        <v>901</v>
      </c>
      <c r="D18" s="24" t="s">
        <v>20</v>
      </c>
      <c r="E18" s="24" t="s">
        <v>26</v>
      </c>
      <c r="F18" s="24" t="s">
        <v>152</v>
      </c>
      <c r="G18" s="29" t="s">
        <v>24</v>
      </c>
      <c r="H18" s="30"/>
      <c r="I18" s="96">
        <v>6.8</v>
      </c>
      <c r="J18" s="96">
        <v>6.4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23.25" customHeight="1" x14ac:dyDescent="0.2">
      <c r="A19" s="31">
        <v>2</v>
      </c>
      <c r="B19" s="32" t="s">
        <v>69</v>
      </c>
      <c r="C19" s="33">
        <v>902</v>
      </c>
      <c r="D19" s="33" t="s">
        <v>0</v>
      </c>
      <c r="E19" s="33" t="s">
        <v>0</v>
      </c>
      <c r="F19" s="33" t="s">
        <v>0</v>
      </c>
      <c r="G19" s="34" t="s">
        <v>0</v>
      </c>
      <c r="H19" s="35"/>
      <c r="I19" s="95">
        <f>I20+I29</f>
        <v>74135.81111000001</v>
      </c>
      <c r="J19" s="95">
        <f>J20+J29</f>
        <v>75124.399999999994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5.75" x14ac:dyDescent="0.2">
      <c r="A20" s="3"/>
      <c r="B20" s="2" t="s">
        <v>13</v>
      </c>
      <c r="C20" s="24">
        <v>902</v>
      </c>
      <c r="D20" s="24" t="s">
        <v>14</v>
      </c>
      <c r="E20" s="24" t="s">
        <v>0</v>
      </c>
      <c r="F20" s="24" t="s">
        <v>0</v>
      </c>
      <c r="G20" s="29" t="s">
        <v>0</v>
      </c>
      <c r="H20" s="30"/>
      <c r="I20" s="96">
        <f t="shared" ref="I20:J22" si="1">I21</f>
        <v>11162</v>
      </c>
      <c r="J20" s="96">
        <f t="shared" si="1"/>
        <v>15754.4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5.75" x14ac:dyDescent="0.2">
      <c r="A21" s="3"/>
      <c r="B21" s="8" t="s">
        <v>372</v>
      </c>
      <c r="C21" s="24">
        <v>902</v>
      </c>
      <c r="D21" s="24" t="s">
        <v>14</v>
      </c>
      <c r="E21" s="36" t="s">
        <v>26</v>
      </c>
      <c r="F21" s="24" t="s">
        <v>0</v>
      </c>
      <c r="G21" s="29" t="s">
        <v>0</v>
      </c>
      <c r="H21" s="30"/>
      <c r="I21" s="96">
        <f t="shared" si="1"/>
        <v>11162</v>
      </c>
      <c r="J21" s="96">
        <f t="shared" si="1"/>
        <v>15754.4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5.75" x14ac:dyDescent="0.2">
      <c r="A22" s="37"/>
      <c r="B22" s="38" t="s">
        <v>71</v>
      </c>
      <c r="C22" s="39">
        <v>902</v>
      </c>
      <c r="D22" s="24" t="s">
        <v>14</v>
      </c>
      <c r="E22" s="36" t="s">
        <v>26</v>
      </c>
      <c r="F22" s="24" t="s">
        <v>153</v>
      </c>
      <c r="G22" s="29" t="s">
        <v>0</v>
      </c>
      <c r="H22" s="30"/>
      <c r="I22" s="96">
        <f t="shared" si="1"/>
        <v>11162</v>
      </c>
      <c r="J22" s="96">
        <f t="shared" si="1"/>
        <v>15754.4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5.75" x14ac:dyDescent="0.2">
      <c r="A23" s="40"/>
      <c r="B23" s="41" t="s">
        <v>72</v>
      </c>
      <c r="C23" s="24">
        <v>902</v>
      </c>
      <c r="D23" s="24" t="s">
        <v>14</v>
      </c>
      <c r="E23" s="36" t="s">
        <v>26</v>
      </c>
      <c r="F23" s="24" t="s">
        <v>154</v>
      </c>
      <c r="G23" s="29" t="s">
        <v>0</v>
      </c>
      <c r="H23" s="30"/>
      <c r="I23" s="96">
        <f>I24+I27</f>
        <v>11162</v>
      </c>
      <c r="J23" s="96">
        <f>J24+J27</f>
        <v>15754.4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5.75" x14ac:dyDescent="0.2">
      <c r="A24" s="26"/>
      <c r="B24" s="2" t="s">
        <v>291</v>
      </c>
      <c r="C24" s="24">
        <v>902</v>
      </c>
      <c r="D24" s="24" t="s">
        <v>14</v>
      </c>
      <c r="E24" s="36" t="s">
        <v>26</v>
      </c>
      <c r="F24" s="24" t="s">
        <v>292</v>
      </c>
      <c r="G24" s="29"/>
      <c r="H24" s="30"/>
      <c r="I24" s="96">
        <f>I25</f>
        <v>10962</v>
      </c>
      <c r="J24" s="96">
        <f>J25</f>
        <v>15554.4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31.5" x14ac:dyDescent="0.2">
      <c r="A25" s="26" t="s">
        <v>0</v>
      </c>
      <c r="B25" s="2" t="s">
        <v>74</v>
      </c>
      <c r="C25" s="24">
        <v>902</v>
      </c>
      <c r="D25" s="24" t="s">
        <v>14</v>
      </c>
      <c r="E25" s="36" t="s">
        <v>26</v>
      </c>
      <c r="F25" s="24" t="s">
        <v>155</v>
      </c>
      <c r="G25" s="29" t="s">
        <v>0</v>
      </c>
      <c r="H25" s="30"/>
      <c r="I25" s="96">
        <f>I26</f>
        <v>10962</v>
      </c>
      <c r="J25" s="96">
        <f>J26</f>
        <v>15554.4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31.5" x14ac:dyDescent="0.2">
      <c r="A26" s="26" t="s">
        <v>0</v>
      </c>
      <c r="B26" s="2" t="s">
        <v>15</v>
      </c>
      <c r="C26" s="24">
        <v>902</v>
      </c>
      <c r="D26" s="24" t="s">
        <v>14</v>
      </c>
      <c r="E26" s="36" t="s">
        <v>26</v>
      </c>
      <c r="F26" s="24" t="s">
        <v>155</v>
      </c>
      <c r="G26" s="29" t="s">
        <v>16</v>
      </c>
      <c r="H26" s="30"/>
      <c r="I26" s="96">
        <v>10962</v>
      </c>
      <c r="J26" s="96">
        <v>15554.4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5.75" x14ac:dyDescent="0.2">
      <c r="A27" s="23" t="s">
        <v>0</v>
      </c>
      <c r="B27" s="8" t="s">
        <v>136</v>
      </c>
      <c r="C27" s="39">
        <v>902</v>
      </c>
      <c r="D27" s="36" t="s">
        <v>14</v>
      </c>
      <c r="E27" s="36" t="s">
        <v>26</v>
      </c>
      <c r="F27" s="24" t="s">
        <v>277</v>
      </c>
      <c r="G27" s="29"/>
      <c r="H27" s="30"/>
      <c r="I27" s="96">
        <f>I28</f>
        <v>200</v>
      </c>
      <c r="J27" s="96">
        <f>J28</f>
        <v>200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31.5" x14ac:dyDescent="0.2">
      <c r="A28" s="42" t="s">
        <v>0</v>
      </c>
      <c r="B28" s="2" t="s">
        <v>15</v>
      </c>
      <c r="C28" s="39">
        <v>902</v>
      </c>
      <c r="D28" s="36" t="s">
        <v>14</v>
      </c>
      <c r="E28" s="36" t="s">
        <v>26</v>
      </c>
      <c r="F28" s="24" t="s">
        <v>277</v>
      </c>
      <c r="G28" s="29">
        <v>600</v>
      </c>
      <c r="H28" s="30"/>
      <c r="I28" s="96">
        <v>200</v>
      </c>
      <c r="J28" s="96">
        <v>200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5.75" x14ac:dyDescent="0.2">
      <c r="A29" s="26" t="s">
        <v>0</v>
      </c>
      <c r="B29" s="2" t="s">
        <v>34</v>
      </c>
      <c r="C29" s="24">
        <v>902</v>
      </c>
      <c r="D29" s="24" t="s">
        <v>35</v>
      </c>
      <c r="E29" s="24" t="s">
        <v>0</v>
      </c>
      <c r="F29" s="24" t="s">
        <v>0</v>
      </c>
      <c r="G29" s="29" t="s">
        <v>0</v>
      </c>
      <c r="H29" s="30"/>
      <c r="I29" s="96">
        <f>I30+I71</f>
        <v>62973.811110000002</v>
      </c>
      <c r="J29" s="96">
        <f>J30+J71</f>
        <v>59370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5.75" x14ac:dyDescent="0.2">
      <c r="A30" s="26" t="s">
        <v>0</v>
      </c>
      <c r="B30" s="43" t="s">
        <v>36</v>
      </c>
      <c r="C30" s="24">
        <v>902</v>
      </c>
      <c r="D30" s="24" t="s">
        <v>35</v>
      </c>
      <c r="E30" s="24" t="s">
        <v>20</v>
      </c>
      <c r="F30" s="24" t="s">
        <v>0</v>
      </c>
      <c r="G30" s="29" t="s">
        <v>0</v>
      </c>
      <c r="H30" s="30"/>
      <c r="I30" s="96">
        <f>I31+I65+I68</f>
        <v>48310.411110000001</v>
      </c>
      <c r="J30" s="96">
        <f>J31+J65+J68</f>
        <v>40680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5.75" x14ac:dyDescent="0.2">
      <c r="A31" s="44"/>
      <c r="B31" s="45" t="s">
        <v>71</v>
      </c>
      <c r="C31" s="24">
        <v>902</v>
      </c>
      <c r="D31" s="24" t="s">
        <v>35</v>
      </c>
      <c r="E31" s="24" t="s">
        <v>20</v>
      </c>
      <c r="F31" s="24" t="s">
        <v>153</v>
      </c>
      <c r="G31" s="29" t="s">
        <v>0</v>
      </c>
      <c r="H31" s="30"/>
      <c r="I31" s="96">
        <f>I32+I46+I56</f>
        <v>48165.411110000001</v>
      </c>
      <c r="J31" s="96">
        <f>J32+J46+J56</f>
        <v>40670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5.75" x14ac:dyDescent="0.2">
      <c r="A32" s="44"/>
      <c r="B32" s="38" t="s">
        <v>75</v>
      </c>
      <c r="C32" s="39">
        <v>902</v>
      </c>
      <c r="D32" s="24" t="s">
        <v>35</v>
      </c>
      <c r="E32" s="24" t="s">
        <v>20</v>
      </c>
      <c r="F32" s="24" t="s">
        <v>156</v>
      </c>
      <c r="G32" s="29" t="s">
        <v>0</v>
      </c>
      <c r="H32" s="30"/>
      <c r="I32" s="96">
        <f>I33+I35+I38+I40+I42+I44</f>
        <v>38997.611109999998</v>
      </c>
      <c r="J32" s="96">
        <f>J33+J35+J38+J40+J42+J44</f>
        <v>28561.599999999999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31.5" x14ac:dyDescent="0.2">
      <c r="A33" s="23" t="s">
        <v>0</v>
      </c>
      <c r="B33" s="1" t="s">
        <v>172</v>
      </c>
      <c r="C33" s="24">
        <v>902</v>
      </c>
      <c r="D33" s="24" t="s">
        <v>35</v>
      </c>
      <c r="E33" s="24" t="s">
        <v>20</v>
      </c>
      <c r="F33" s="24" t="s">
        <v>157</v>
      </c>
      <c r="G33" s="29" t="s">
        <v>0</v>
      </c>
      <c r="H33" s="30"/>
      <c r="I33" s="96">
        <f>I34</f>
        <v>85</v>
      </c>
      <c r="J33" s="96">
        <f>J34</f>
        <v>85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32.25" customHeight="1" x14ac:dyDescent="0.2">
      <c r="A34" s="40" t="s">
        <v>0</v>
      </c>
      <c r="B34" s="2" t="s">
        <v>15</v>
      </c>
      <c r="C34" s="24">
        <v>902</v>
      </c>
      <c r="D34" s="24" t="s">
        <v>35</v>
      </c>
      <c r="E34" s="24" t="s">
        <v>20</v>
      </c>
      <c r="F34" s="24" t="s">
        <v>157</v>
      </c>
      <c r="G34" s="29" t="s">
        <v>16</v>
      </c>
      <c r="H34" s="30"/>
      <c r="I34" s="96">
        <v>85</v>
      </c>
      <c r="J34" s="96">
        <v>85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5.75" x14ac:dyDescent="0.2">
      <c r="A35" s="40"/>
      <c r="B35" s="2" t="s">
        <v>291</v>
      </c>
      <c r="C35" s="24">
        <v>902</v>
      </c>
      <c r="D35" s="24" t="s">
        <v>35</v>
      </c>
      <c r="E35" s="24" t="s">
        <v>20</v>
      </c>
      <c r="F35" s="24" t="s">
        <v>293</v>
      </c>
      <c r="G35" s="29"/>
      <c r="H35" s="30"/>
      <c r="I35" s="96">
        <f>I36</f>
        <v>18616.2</v>
      </c>
      <c r="J35" s="96">
        <f>J36</f>
        <v>26156.6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31.5" x14ac:dyDescent="0.2">
      <c r="A36" s="23" t="s">
        <v>0</v>
      </c>
      <c r="B36" s="2" t="s">
        <v>74</v>
      </c>
      <c r="C36" s="24">
        <v>902</v>
      </c>
      <c r="D36" s="24" t="s">
        <v>35</v>
      </c>
      <c r="E36" s="24" t="s">
        <v>20</v>
      </c>
      <c r="F36" s="24" t="s">
        <v>158</v>
      </c>
      <c r="G36" s="29" t="s">
        <v>0</v>
      </c>
      <c r="H36" s="30"/>
      <c r="I36" s="96">
        <f>I37</f>
        <v>18616.2</v>
      </c>
      <c r="J36" s="96">
        <f>J37</f>
        <v>26156.6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31.5" x14ac:dyDescent="0.2">
      <c r="A37" s="26" t="s">
        <v>0</v>
      </c>
      <c r="B37" s="43" t="s">
        <v>15</v>
      </c>
      <c r="C37" s="24">
        <v>902</v>
      </c>
      <c r="D37" s="24" t="s">
        <v>35</v>
      </c>
      <c r="E37" s="24" t="s">
        <v>20</v>
      </c>
      <c r="F37" s="24" t="s">
        <v>158</v>
      </c>
      <c r="G37" s="29" t="s">
        <v>16</v>
      </c>
      <c r="H37" s="30"/>
      <c r="I37" s="96">
        <v>18616.2</v>
      </c>
      <c r="J37" s="96">
        <v>26156.6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31.5" x14ac:dyDescent="0.2">
      <c r="A38" s="44" t="s">
        <v>0</v>
      </c>
      <c r="B38" s="8" t="s">
        <v>171</v>
      </c>
      <c r="C38" s="39">
        <v>902</v>
      </c>
      <c r="D38" s="24" t="s">
        <v>35</v>
      </c>
      <c r="E38" s="24" t="s">
        <v>20</v>
      </c>
      <c r="F38" s="24" t="s">
        <v>159</v>
      </c>
      <c r="G38" s="29"/>
      <c r="H38" s="30"/>
      <c r="I38" s="96">
        <f>I39</f>
        <v>20</v>
      </c>
      <c r="J38" s="96">
        <f>J39</f>
        <v>20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31.5" x14ac:dyDescent="0.2">
      <c r="A39" s="44" t="s">
        <v>0</v>
      </c>
      <c r="B39" s="8" t="s">
        <v>15</v>
      </c>
      <c r="C39" s="39">
        <v>902</v>
      </c>
      <c r="D39" s="24" t="s">
        <v>35</v>
      </c>
      <c r="E39" s="24" t="s">
        <v>20</v>
      </c>
      <c r="F39" s="24" t="s">
        <v>159</v>
      </c>
      <c r="G39" s="29">
        <v>600</v>
      </c>
      <c r="H39" s="30"/>
      <c r="I39" s="96">
        <v>20</v>
      </c>
      <c r="J39" s="96">
        <v>20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5.75" x14ac:dyDescent="0.2">
      <c r="A40" s="44" t="s">
        <v>0</v>
      </c>
      <c r="B40" s="8" t="s">
        <v>136</v>
      </c>
      <c r="C40" s="39">
        <v>902</v>
      </c>
      <c r="D40" s="24" t="s">
        <v>35</v>
      </c>
      <c r="E40" s="24" t="s">
        <v>20</v>
      </c>
      <c r="F40" s="24" t="s">
        <v>284</v>
      </c>
      <c r="G40" s="29"/>
      <c r="H40" s="30"/>
      <c r="I40" s="96">
        <f>I41</f>
        <v>300</v>
      </c>
      <c r="J40" s="96">
        <f>J41</f>
        <v>300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31.5" x14ac:dyDescent="0.2">
      <c r="A41" s="44" t="s">
        <v>0</v>
      </c>
      <c r="B41" s="8" t="s">
        <v>15</v>
      </c>
      <c r="C41" s="39">
        <v>902</v>
      </c>
      <c r="D41" s="24" t="s">
        <v>35</v>
      </c>
      <c r="E41" s="24" t="s">
        <v>20</v>
      </c>
      <c r="F41" s="24" t="s">
        <v>284</v>
      </c>
      <c r="G41" s="29">
        <v>600</v>
      </c>
      <c r="H41" s="30"/>
      <c r="I41" s="96">
        <v>300</v>
      </c>
      <c r="J41" s="96">
        <v>300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31.5" x14ac:dyDescent="0.2">
      <c r="A42" s="44"/>
      <c r="B42" s="8" t="s">
        <v>366</v>
      </c>
      <c r="C42" s="39">
        <v>902</v>
      </c>
      <c r="D42" s="24" t="s">
        <v>35</v>
      </c>
      <c r="E42" s="24" t="s">
        <v>20</v>
      </c>
      <c r="F42" s="24" t="s">
        <v>367</v>
      </c>
      <c r="G42" s="29"/>
      <c r="H42" s="30"/>
      <c r="I42" s="96">
        <f>I43</f>
        <v>2.6209899999998925</v>
      </c>
      <c r="J42" s="96">
        <f>J43</f>
        <v>2000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31.5" x14ac:dyDescent="0.2">
      <c r="A43" s="44"/>
      <c r="B43" s="8" t="s">
        <v>15</v>
      </c>
      <c r="C43" s="39">
        <v>902</v>
      </c>
      <c r="D43" s="24" t="s">
        <v>35</v>
      </c>
      <c r="E43" s="24" t="s">
        <v>20</v>
      </c>
      <c r="F43" s="24" t="s">
        <v>367</v>
      </c>
      <c r="G43" s="29">
        <v>600</v>
      </c>
      <c r="H43" s="30"/>
      <c r="I43" s="96">
        <f>2000-1997.37901</f>
        <v>2.6209899999998925</v>
      </c>
      <c r="J43" s="96">
        <v>2000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5.75" x14ac:dyDescent="0.2">
      <c r="A44" s="44"/>
      <c r="B44" s="8"/>
      <c r="C44" s="39">
        <v>902</v>
      </c>
      <c r="D44" s="24" t="s">
        <v>35</v>
      </c>
      <c r="E44" s="24" t="s">
        <v>20</v>
      </c>
      <c r="F44" s="24" t="s">
        <v>412</v>
      </c>
      <c r="G44" s="29"/>
      <c r="H44" s="30"/>
      <c r="I44" s="96">
        <f>I45</f>
        <v>19973.790120000001</v>
      </c>
      <c r="J44" s="96">
        <f>J45</f>
        <v>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31.5" x14ac:dyDescent="0.2">
      <c r="A45" s="44"/>
      <c r="B45" s="8" t="s">
        <v>15</v>
      </c>
      <c r="C45" s="39">
        <v>902</v>
      </c>
      <c r="D45" s="24" t="s">
        <v>35</v>
      </c>
      <c r="E45" s="24" t="s">
        <v>20</v>
      </c>
      <c r="F45" s="24" t="s">
        <v>412</v>
      </c>
      <c r="G45" s="29">
        <v>600</v>
      </c>
      <c r="H45" s="30"/>
      <c r="I45" s="96">
        <v>19973.790120000001</v>
      </c>
      <c r="J45" s="96">
        <v>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7.25" customHeight="1" x14ac:dyDescent="0.2">
      <c r="A46" s="26"/>
      <c r="B46" s="38" t="s">
        <v>76</v>
      </c>
      <c r="C46" s="39">
        <v>902</v>
      </c>
      <c r="D46" s="24" t="s">
        <v>35</v>
      </c>
      <c r="E46" s="24" t="s">
        <v>20</v>
      </c>
      <c r="F46" s="24" t="s">
        <v>165</v>
      </c>
      <c r="G46" s="29" t="s">
        <v>0</v>
      </c>
      <c r="H46" s="30"/>
      <c r="I46" s="96">
        <f>I47+I49+I51+I54</f>
        <v>1038.5</v>
      </c>
      <c r="J46" s="96">
        <f>J47+J49+J51+J54</f>
        <v>1221.0999999999999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31.5" x14ac:dyDescent="0.2">
      <c r="A47" s="44"/>
      <c r="B47" s="2" t="s">
        <v>73</v>
      </c>
      <c r="C47" s="39">
        <v>902</v>
      </c>
      <c r="D47" s="24" t="s">
        <v>35</v>
      </c>
      <c r="E47" s="24" t="s">
        <v>20</v>
      </c>
      <c r="F47" s="24" t="s">
        <v>166</v>
      </c>
      <c r="G47" s="29" t="s">
        <v>0</v>
      </c>
      <c r="H47" s="30"/>
      <c r="I47" s="96">
        <f>I48</f>
        <v>3.5</v>
      </c>
      <c r="J47" s="96">
        <f>J48</f>
        <v>3.5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31.5" x14ac:dyDescent="0.2">
      <c r="A48" s="44"/>
      <c r="B48" s="38" t="s">
        <v>15</v>
      </c>
      <c r="C48" s="39">
        <v>902</v>
      </c>
      <c r="D48" s="24" t="s">
        <v>35</v>
      </c>
      <c r="E48" s="24" t="s">
        <v>20</v>
      </c>
      <c r="F48" s="24" t="s">
        <v>166</v>
      </c>
      <c r="G48" s="29">
        <v>600</v>
      </c>
      <c r="H48" s="30"/>
      <c r="I48" s="96">
        <v>3.5</v>
      </c>
      <c r="J48" s="96">
        <v>3.5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30.75" customHeight="1" x14ac:dyDescent="0.2">
      <c r="A49" s="44"/>
      <c r="B49" s="38" t="s">
        <v>402</v>
      </c>
      <c r="C49" s="39">
        <v>902</v>
      </c>
      <c r="D49" s="24" t="s">
        <v>35</v>
      </c>
      <c r="E49" s="24" t="s">
        <v>20</v>
      </c>
      <c r="F49" s="24" t="s">
        <v>401</v>
      </c>
      <c r="G49" s="29" t="s">
        <v>0</v>
      </c>
      <c r="H49" s="30"/>
      <c r="I49" s="96">
        <f>I50</f>
        <v>100</v>
      </c>
      <c r="J49" s="96">
        <f>J50</f>
        <v>100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31.5" x14ac:dyDescent="0.2">
      <c r="A50" s="44"/>
      <c r="B50" s="38" t="s">
        <v>15</v>
      </c>
      <c r="C50" s="39">
        <v>902</v>
      </c>
      <c r="D50" s="24" t="s">
        <v>35</v>
      </c>
      <c r="E50" s="24" t="s">
        <v>20</v>
      </c>
      <c r="F50" s="24" t="s">
        <v>401</v>
      </c>
      <c r="G50" s="29">
        <v>600</v>
      </c>
      <c r="H50" s="30"/>
      <c r="I50" s="96">
        <v>100</v>
      </c>
      <c r="J50" s="96">
        <v>100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5.75" x14ac:dyDescent="0.2">
      <c r="A51" s="44"/>
      <c r="B51" s="38" t="s">
        <v>291</v>
      </c>
      <c r="C51" s="39">
        <v>902</v>
      </c>
      <c r="D51" s="24" t="s">
        <v>35</v>
      </c>
      <c r="E51" s="24" t="s">
        <v>20</v>
      </c>
      <c r="F51" s="24" t="s">
        <v>294</v>
      </c>
      <c r="G51" s="29"/>
      <c r="H51" s="30"/>
      <c r="I51" s="96">
        <f>I52</f>
        <v>908</v>
      </c>
      <c r="J51" s="96">
        <f>J52</f>
        <v>1090.5999999999999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31.5" x14ac:dyDescent="0.2">
      <c r="A52" s="26"/>
      <c r="B52" s="41" t="s">
        <v>74</v>
      </c>
      <c r="C52" s="24">
        <v>902</v>
      </c>
      <c r="D52" s="24" t="s">
        <v>35</v>
      </c>
      <c r="E52" s="24" t="s">
        <v>20</v>
      </c>
      <c r="F52" s="24" t="s">
        <v>167</v>
      </c>
      <c r="G52" s="29" t="s">
        <v>0</v>
      </c>
      <c r="H52" s="30"/>
      <c r="I52" s="96">
        <f>I53</f>
        <v>908</v>
      </c>
      <c r="J52" s="96">
        <f>J53</f>
        <v>1090.5999999999999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31.5" x14ac:dyDescent="0.2">
      <c r="A53" s="26" t="s">
        <v>0</v>
      </c>
      <c r="B53" s="2" t="s">
        <v>15</v>
      </c>
      <c r="C53" s="24">
        <v>902</v>
      </c>
      <c r="D53" s="24" t="s">
        <v>35</v>
      </c>
      <c r="E53" s="24" t="s">
        <v>20</v>
      </c>
      <c r="F53" s="24" t="s">
        <v>167</v>
      </c>
      <c r="G53" s="29" t="s">
        <v>16</v>
      </c>
      <c r="H53" s="30"/>
      <c r="I53" s="96">
        <v>908</v>
      </c>
      <c r="J53" s="96">
        <v>1090.5999999999999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5.75" x14ac:dyDescent="0.2">
      <c r="A54" s="26" t="s">
        <v>0</v>
      </c>
      <c r="B54" s="8" t="s">
        <v>136</v>
      </c>
      <c r="C54" s="24">
        <v>902</v>
      </c>
      <c r="D54" s="24" t="s">
        <v>35</v>
      </c>
      <c r="E54" s="24" t="s">
        <v>20</v>
      </c>
      <c r="F54" s="24" t="s">
        <v>285</v>
      </c>
      <c r="G54" s="29"/>
      <c r="H54" s="30"/>
      <c r="I54" s="96">
        <f>I55</f>
        <v>27</v>
      </c>
      <c r="J54" s="96">
        <f>J55</f>
        <v>27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31.5" x14ac:dyDescent="0.2">
      <c r="A55" s="26" t="s">
        <v>0</v>
      </c>
      <c r="B55" s="2" t="s">
        <v>15</v>
      </c>
      <c r="C55" s="24">
        <v>902</v>
      </c>
      <c r="D55" s="24" t="s">
        <v>35</v>
      </c>
      <c r="E55" s="24" t="s">
        <v>20</v>
      </c>
      <c r="F55" s="24" t="s">
        <v>285</v>
      </c>
      <c r="G55" s="29">
        <v>600</v>
      </c>
      <c r="H55" s="30"/>
      <c r="I55" s="96">
        <v>27</v>
      </c>
      <c r="J55" s="96">
        <v>27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5.75" x14ac:dyDescent="0.2">
      <c r="A56" s="26" t="s">
        <v>0</v>
      </c>
      <c r="B56" s="38" t="s">
        <v>77</v>
      </c>
      <c r="C56" s="46">
        <v>902</v>
      </c>
      <c r="D56" s="24" t="s">
        <v>35</v>
      </c>
      <c r="E56" s="24" t="s">
        <v>20</v>
      </c>
      <c r="F56" s="24" t="s">
        <v>168</v>
      </c>
      <c r="G56" s="29" t="s">
        <v>0</v>
      </c>
      <c r="H56" s="30"/>
      <c r="I56" s="96">
        <f>I57+I61+I63</f>
        <v>8129.3</v>
      </c>
      <c r="J56" s="96">
        <f>J57+J61+J63</f>
        <v>10887.3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5.75" x14ac:dyDescent="0.2">
      <c r="A57" s="26" t="s">
        <v>0</v>
      </c>
      <c r="B57" s="8" t="s">
        <v>137</v>
      </c>
      <c r="C57" s="24">
        <v>902</v>
      </c>
      <c r="D57" s="24" t="s">
        <v>35</v>
      </c>
      <c r="E57" s="24" t="s">
        <v>20</v>
      </c>
      <c r="F57" s="24" t="s">
        <v>169</v>
      </c>
      <c r="G57" s="29"/>
      <c r="H57" s="30"/>
      <c r="I57" s="96">
        <f>I58</f>
        <v>97.8</v>
      </c>
      <c r="J57" s="96">
        <f>J58</f>
        <v>97.8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5.75" x14ac:dyDescent="0.2">
      <c r="A58" s="44"/>
      <c r="B58" s="2" t="s">
        <v>138</v>
      </c>
      <c r="C58" s="24">
        <v>902</v>
      </c>
      <c r="D58" s="24" t="s">
        <v>35</v>
      </c>
      <c r="E58" s="24" t="s">
        <v>20</v>
      </c>
      <c r="F58" s="24" t="s">
        <v>170</v>
      </c>
      <c r="G58" s="29"/>
      <c r="H58" s="30"/>
      <c r="I58" s="96">
        <f>I59</f>
        <v>97.8</v>
      </c>
      <c r="J58" s="96">
        <f>J59</f>
        <v>97.8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31.5" x14ac:dyDescent="0.2">
      <c r="A59" s="44"/>
      <c r="B59" s="2" t="s">
        <v>15</v>
      </c>
      <c r="C59" s="24">
        <v>902</v>
      </c>
      <c r="D59" s="24" t="s">
        <v>35</v>
      </c>
      <c r="E59" s="24" t="s">
        <v>20</v>
      </c>
      <c r="F59" s="24" t="s">
        <v>170</v>
      </c>
      <c r="G59" s="29">
        <v>600</v>
      </c>
      <c r="H59" s="30"/>
      <c r="I59" s="96">
        <v>97.8</v>
      </c>
      <c r="J59" s="96">
        <v>97.8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5.75" x14ac:dyDescent="0.2">
      <c r="A60" s="44"/>
      <c r="B60" s="2" t="s">
        <v>291</v>
      </c>
      <c r="C60" s="24">
        <v>902</v>
      </c>
      <c r="D60" s="24" t="s">
        <v>35</v>
      </c>
      <c r="E60" s="24" t="s">
        <v>20</v>
      </c>
      <c r="F60" s="24" t="s">
        <v>295</v>
      </c>
      <c r="G60" s="29"/>
      <c r="H60" s="30"/>
      <c r="I60" s="96">
        <f>I61</f>
        <v>7622.1</v>
      </c>
      <c r="J60" s="96">
        <f>J61</f>
        <v>10380.1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31.5" x14ac:dyDescent="0.2">
      <c r="A61" s="44"/>
      <c r="B61" s="2" t="s">
        <v>74</v>
      </c>
      <c r="C61" s="24">
        <v>902</v>
      </c>
      <c r="D61" s="24" t="s">
        <v>35</v>
      </c>
      <c r="E61" s="24" t="s">
        <v>20</v>
      </c>
      <c r="F61" s="24" t="s">
        <v>173</v>
      </c>
      <c r="G61" s="29" t="s">
        <v>0</v>
      </c>
      <c r="H61" s="30"/>
      <c r="I61" s="96">
        <f>I62</f>
        <v>7622.1</v>
      </c>
      <c r="J61" s="96">
        <f>J62</f>
        <v>10380.1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31.5" x14ac:dyDescent="0.2">
      <c r="A62" s="47"/>
      <c r="B62" s="2" t="s">
        <v>15</v>
      </c>
      <c r="C62" s="24">
        <v>902</v>
      </c>
      <c r="D62" s="24" t="s">
        <v>35</v>
      </c>
      <c r="E62" s="24" t="s">
        <v>20</v>
      </c>
      <c r="F62" s="24" t="s">
        <v>173</v>
      </c>
      <c r="G62" s="29" t="s">
        <v>16</v>
      </c>
      <c r="H62" s="30"/>
      <c r="I62" s="96">
        <v>7622.1</v>
      </c>
      <c r="J62" s="96">
        <v>10380.1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5.75" x14ac:dyDescent="0.2">
      <c r="A63" s="26" t="s">
        <v>0</v>
      </c>
      <c r="B63" s="8" t="s">
        <v>136</v>
      </c>
      <c r="C63" s="24">
        <v>902</v>
      </c>
      <c r="D63" s="24" t="s">
        <v>35</v>
      </c>
      <c r="E63" s="24" t="s">
        <v>20</v>
      </c>
      <c r="F63" s="24" t="s">
        <v>286</v>
      </c>
      <c r="G63" s="29"/>
      <c r="H63" s="30"/>
      <c r="I63" s="96">
        <f>I64</f>
        <v>409.4</v>
      </c>
      <c r="J63" s="96">
        <f>J64</f>
        <v>409.4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31.5" x14ac:dyDescent="0.2">
      <c r="A64" s="48" t="s">
        <v>0</v>
      </c>
      <c r="B64" s="2" t="s">
        <v>15</v>
      </c>
      <c r="C64" s="24">
        <v>902</v>
      </c>
      <c r="D64" s="24" t="s">
        <v>35</v>
      </c>
      <c r="E64" s="24" t="s">
        <v>20</v>
      </c>
      <c r="F64" s="24" t="s">
        <v>286</v>
      </c>
      <c r="G64" s="29">
        <v>600</v>
      </c>
      <c r="H64" s="30"/>
      <c r="I64" s="96">
        <v>409.4</v>
      </c>
      <c r="J64" s="96">
        <v>409.4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5.75" x14ac:dyDescent="0.2">
      <c r="A65" s="3"/>
      <c r="B65" s="1" t="s">
        <v>145</v>
      </c>
      <c r="C65" s="24">
        <v>902</v>
      </c>
      <c r="D65" s="36" t="s">
        <v>35</v>
      </c>
      <c r="E65" s="36" t="s">
        <v>20</v>
      </c>
      <c r="F65" s="24" t="s">
        <v>160</v>
      </c>
      <c r="G65" s="29"/>
      <c r="H65" s="30"/>
      <c r="I65" s="96">
        <f>I66</f>
        <v>10</v>
      </c>
      <c r="J65" s="96">
        <f>J66</f>
        <v>10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31.5" x14ac:dyDescent="0.2">
      <c r="A66" s="3"/>
      <c r="B66" s="1" t="s">
        <v>203</v>
      </c>
      <c r="C66" s="24">
        <v>902</v>
      </c>
      <c r="D66" s="36" t="s">
        <v>35</v>
      </c>
      <c r="E66" s="36" t="s">
        <v>20</v>
      </c>
      <c r="F66" s="24" t="s">
        <v>161</v>
      </c>
      <c r="G66" s="29"/>
      <c r="H66" s="30"/>
      <c r="I66" s="96">
        <f>I67</f>
        <v>10</v>
      </c>
      <c r="J66" s="96">
        <f>J67</f>
        <v>10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5.75" x14ac:dyDescent="0.2">
      <c r="A67" s="3"/>
      <c r="B67" s="49" t="s">
        <v>11</v>
      </c>
      <c r="C67" s="24">
        <v>902</v>
      </c>
      <c r="D67" s="36" t="s">
        <v>35</v>
      </c>
      <c r="E67" s="36" t="s">
        <v>20</v>
      </c>
      <c r="F67" s="24" t="s">
        <v>161</v>
      </c>
      <c r="G67" s="29">
        <v>600</v>
      </c>
      <c r="H67" s="30"/>
      <c r="I67" s="96">
        <v>10</v>
      </c>
      <c r="J67" s="96">
        <v>10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31.5" x14ac:dyDescent="0.2">
      <c r="A68" s="50"/>
      <c r="B68" s="38" t="s">
        <v>70</v>
      </c>
      <c r="C68" s="39">
        <v>902</v>
      </c>
      <c r="D68" s="36" t="s">
        <v>35</v>
      </c>
      <c r="E68" s="36" t="s">
        <v>20</v>
      </c>
      <c r="F68" s="24" t="s">
        <v>162</v>
      </c>
      <c r="G68" s="29" t="s">
        <v>0</v>
      </c>
      <c r="H68" s="30"/>
      <c r="I68" s="96">
        <f>I69</f>
        <v>135</v>
      </c>
      <c r="J68" s="96">
        <f>J69</f>
        <v>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30" customHeight="1" x14ac:dyDescent="0.2">
      <c r="A69" s="44"/>
      <c r="B69" s="41" t="s">
        <v>164</v>
      </c>
      <c r="C69" s="24">
        <v>902</v>
      </c>
      <c r="D69" s="36" t="s">
        <v>35</v>
      </c>
      <c r="E69" s="36" t="s">
        <v>20</v>
      </c>
      <c r="F69" s="24" t="s">
        <v>163</v>
      </c>
      <c r="G69" s="29" t="s">
        <v>0</v>
      </c>
      <c r="H69" s="30"/>
      <c r="I69" s="96">
        <f>I70</f>
        <v>135</v>
      </c>
      <c r="J69" s="96">
        <f>J70</f>
        <v>0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31.5" x14ac:dyDescent="0.2">
      <c r="A70" s="44"/>
      <c r="B70" s="2" t="s">
        <v>15</v>
      </c>
      <c r="C70" s="24">
        <v>902</v>
      </c>
      <c r="D70" s="36" t="s">
        <v>35</v>
      </c>
      <c r="E70" s="36" t="s">
        <v>20</v>
      </c>
      <c r="F70" s="24" t="s">
        <v>163</v>
      </c>
      <c r="G70" s="29" t="s">
        <v>16</v>
      </c>
      <c r="H70" s="30"/>
      <c r="I70" s="96">
        <v>135</v>
      </c>
      <c r="J70" s="96">
        <v>0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.75" x14ac:dyDescent="0.2">
      <c r="A71" s="23"/>
      <c r="B71" s="43" t="s">
        <v>37</v>
      </c>
      <c r="C71" s="24">
        <v>902</v>
      </c>
      <c r="D71" s="24" t="s">
        <v>35</v>
      </c>
      <c r="E71" s="24" t="s">
        <v>9</v>
      </c>
      <c r="F71" s="24" t="s">
        <v>0</v>
      </c>
      <c r="G71" s="29" t="s">
        <v>0</v>
      </c>
      <c r="H71" s="30"/>
      <c r="I71" s="96">
        <f>I72</f>
        <v>14663.400000000001</v>
      </c>
      <c r="J71" s="96">
        <f>J72</f>
        <v>18690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.75" x14ac:dyDescent="0.2">
      <c r="A72" s="23"/>
      <c r="B72" s="38" t="s">
        <v>71</v>
      </c>
      <c r="C72" s="39">
        <v>902</v>
      </c>
      <c r="D72" s="24" t="s">
        <v>35</v>
      </c>
      <c r="E72" s="24" t="s">
        <v>9</v>
      </c>
      <c r="F72" s="24" t="s">
        <v>153</v>
      </c>
      <c r="G72" s="29" t="s">
        <v>0</v>
      </c>
      <c r="H72" s="30"/>
      <c r="I72" s="96">
        <f>I73</f>
        <v>14663.400000000001</v>
      </c>
      <c r="J72" s="96">
        <f>J73</f>
        <v>18690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.75" x14ac:dyDescent="0.2">
      <c r="A73" s="23" t="s">
        <v>0</v>
      </c>
      <c r="B73" s="51" t="s">
        <v>78</v>
      </c>
      <c r="C73" s="24">
        <v>902</v>
      </c>
      <c r="D73" s="24" t="s">
        <v>35</v>
      </c>
      <c r="E73" s="24" t="s">
        <v>9</v>
      </c>
      <c r="F73" s="24" t="s">
        <v>174</v>
      </c>
      <c r="G73" s="29" t="s">
        <v>0</v>
      </c>
      <c r="H73" s="30"/>
      <c r="I73" s="96">
        <f>I74+I79+I84</f>
        <v>14663.400000000001</v>
      </c>
      <c r="J73" s="96">
        <f>J74+J79+J84</f>
        <v>18690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.75" x14ac:dyDescent="0.2">
      <c r="A74" s="40"/>
      <c r="B74" s="8" t="s">
        <v>296</v>
      </c>
      <c r="C74" s="24">
        <v>902</v>
      </c>
      <c r="D74" s="24" t="s">
        <v>35</v>
      </c>
      <c r="E74" s="24" t="s">
        <v>9</v>
      </c>
      <c r="F74" s="24" t="s">
        <v>297</v>
      </c>
      <c r="G74" s="29"/>
      <c r="H74" s="30"/>
      <c r="I74" s="96">
        <f>I75</f>
        <v>1017.5</v>
      </c>
      <c r="J74" s="96">
        <f>J75</f>
        <v>1265.6999999999998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5.75" x14ac:dyDescent="0.2">
      <c r="A75" s="40" t="s">
        <v>0</v>
      </c>
      <c r="B75" s="41" t="s">
        <v>79</v>
      </c>
      <c r="C75" s="24">
        <v>902</v>
      </c>
      <c r="D75" s="24" t="s">
        <v>35</v>
      </c>
      <c r="E75" s="24" t="s">
        <v>9</v>
      </c>
      <c r="F75" s="24" t="s">
        <v>175</v>
      </c>
      <c r="G75" s="29" t="s">
        <v>0</v>
      </c>
      <c r="H75" s="30"/>
      <c r="I75" s="96">
        <f>I76+I77+I78</f>
        <v>1017.5</v>
      </c>
      <c r="J75" s="96">
        <f>J76+J77+J78</f>
        <v>1265.6999999999998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47.25" x14ac:dyDescent="0.2">
      <c r="A76" s="26" t="s">
        <v>0</v>
      </c>
      <c r="B76" s="2" t="s">
        <v>21</v>
      </c>
      <c r="C76" s="24">
        <v>902</v>
      </c>
      <c r="D76" s="24" t="s">
        <v>35</v>
      </c>
      <c r="E76" s="24" t="s">
        <v>9</v>
      </c>
      <c r="F76" s="24" t="s">
        <v>175</v>
      </c>
      <c r="G76" s="29" t="s">
        <v>22</v>
      </c>
      <c r="H76" s="30"/>
      <c r="I76" s="96">
        <v>1011.8</v>
      </c>
      <c r="J76" s="96">
        <v>1260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5.75" x14ac:dyDescent="0.2">
      <c r="A77" s="26" t="s">
        <v>0</v>
      </c>
      <c r="B77" s="2" t="s">
        <v>187</v>
      </c>
      <c r="C77" s="24">
        <v>902</v>
      </c>
      <c r="D77" s="24" t="s">
        <v>35</v>
      </c>
      <c r="E77" s="24" t="s">
        <v>9</v>
      </c>
      <c r="F77" s="24" t="s">
        <v>175</v>
      </c>
      <c r="G77" s="29" t="s">
        <v>12</v>
      </c>
      <c r="H77" s="30"/>
      <c r="I77" s="96">
        <v>5.0999999999999996</v>
      </c>
      <c r="J77" s="96">
        <v>5.0999999999999996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5.75" x14ac:dyDescent="0.2">
      <c r="A78" s="23" t="s">
        <v>0</v>
      </c>
      <c r="B78" s="2" t="s">
        <v>23</v>
      </c>
      <c r="C78" s="24">
        <v>902</v>
      </c>
      <c r="D78" s="24" t="s">
        <v>35</v>
      </c>
      <c r="E78" s="24" t="s">
        <v>9</v>
      </c>
      <c r="F78" s="24" t="s">
        <v>175</v>
      </c>
      <c r="G78" s="29" t="s">
        <v>24</v>
      </c>
      <c r="H78" s="30"/>
      <c r="I78" s="96">
        <v>0.6</v>
      </c>
      <c r="J78" s="96">
        <v>0.6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31.5" x14ac:dyDescent="0.2">
      <c r="A79" s="23"/>
      <c r="B79" s="2" t="s">
        <v>298</v>
      </c>
      <c r="C79" s="24">
        <v>902</v>
      </c>
      <c r="D79" s="24" t="s">
        <v>35</v>
      </c>
      <c r="E79" s="24" t="s">
        <v>9</v>
      </c>
      <c r="F79" s="24" t="s">
        <v>299</v>
      </c>
      <c r="G79" s="29"/>
      <c r="H79" s="30"/>
      <c r="I79" s="96">
        <f>I80</f>
        <v>2411.4</v>
      </c>
      <c r="J79" s="96">
        <f>J80</f>
        <v>2828.7000000000003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5.75" x14ac:dyDescent="0.2">
      <c r="A80" s="23"/>
      <c r="B80" s="2" t="s">
        <v>300</v>
      </c>
      <c r="C80" s="24">
        <v>902</v>
      </c>
      <c r="D80" s="24" t="s">
        <v>35</v>
      </c>
      <c r="E80" s="24" t="s">
        <v>9</v>
      </c>
      <c r="F80" s="24" t="s">
        <v>176</v>
      </c>
      <c r="G80" s="29" t="s">
        <v>0</v>
      </c>
      <c r="H80" s="30"/>
      <c r="I80" s="96">
        <f>I81+I82+I83</f>
        <v>2411.4</v>
      </c>
      <c r="J80" s="96">
        <f>J81+J82+J83</f>
        <v>2828.7000000000003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47.25" x14ac:dyDescent="0.2">
      <c r="A81" s="23"/>
      <c r="B81" s="2" t="s">
        <v>21</v>
      </c>
      <c r="C81" s="24">
        <v>902</v>
      </c>
      <c r="D81" s="24" t="s">
        <v>35</v>
      </c>
      <c r="E81" s="24" t="s">
        <v>9</v>
      </c>
      <c r="F81" s="24" t="s">
        <v>176</v>
      </c>
      <c r="G81" s="29" t="s">
        <v>22</v>
      </c>
      <c r="H81" s="30"/>
      <c r="I81" s="96">
        <v>2136.8000000000002</v>
      </c>
      <c r="J81" s="96">
        <v>2661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5.75" x14ac:dyDescent="0.2">
      <c r="A82" s="23" t="s">
        <v>0</v>
      </c>
      <c r="B82" s="2" t="s">
        <v>187</v>
      </c>
      <c r="C82" s="24">
        <v>902</v>
      </c>
      <c r="D82" s="24" t="s">
        <v>35</v>
      </c>
      <c r="E82" s="24" t="s">
        <v>9</v>
      </c>
      <c r="F82" s="24" t="s">
        <v>176</v>
      </c>
      <c r="G82" s="29" t="s">
        <v>12</v>
      </c>
      <c r="H82" s="30"/>
      <c r="I82" s="96">
        <v>272.7</v>
      </c>
      <c r="J82" s="96">
        <v>165.8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5.75" x14ac:dyDescent="0.2">
      <c r="A83" s="23" t="s">
        <v>0</v>
      </c>
      <c r="B83" s="2" t="s">
        <v>23</v>
      </c>
      <c r="C83" s="24">
        <v>902</v>
      </c>
      <c r="D83" s="24" t="s">
        <v>35</v>
      </c>
      <c r="E83" s="24" t="s">
        <v>9</v>
      </c>
      <c r="F83" s="24" t="s">
        <v>176</v>
      </c>
      <c r="G83" s="29" t="s">
        <v>24</v>
      </c>
      <c r="H83" s="30"/>
      <c r="I83" s="96">
        <v>1.9</v>
      </c>
      <c r="J83" s="96">
        <v>1.9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31.5" x14ac:dyDescent="0.2">
      <c r="A84" s="23"/>
      <c r="B84" s="2" t="s">
        <v>301</v>
      </c>
      <c r="C84" s="24">
        <v>902</v>
      </c>
      <c r="D84" s="24" t="s">
        <v>35</v>
      </c>
      <c r="E84" s="24" t="s">
        <v>9</v>
      </c>
      <c r="F84" s="24" t="s">
        <v>327</v>
      </c>
      <c r="G84" s="29"/>
      <c r="H84" s="30"/>
      <c r="I84" s="96">
        <f>I85</f>
        <v>11234.500000000002</v>
      </c>
      <c r="J84" s="96">
        <f>J85</f>
        <v>14595.6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22.5" customHeight="1" x14ac:dyDescent="0.2">
      <c r="A85" s="23"/>
      <c r="B85" s="2" t="s">
        <v>300</v>
      </c>
      <c r="C85" s="24">
        <v>902</v>
      </c>
      <c r="D85" s="24" t="s">
        <v>35</v>
      </c>
      <c r="E85" s="24" t="s">
        <v>9</v>
      </c>
      <c r="F85" s="24" t="s">
        <v>178</v>
      </c>
      <c r="G85" s="29" t="s">
        <v>0</v>
      </c>
      <c r="H85" s="30"/>
      <c r="I85" s="96">
        <f>I86+I87+I88</f>
        <v>11234.500000000002</v>
      </c>
      <c r="J85" s="96">
        <f>J86+J87+J88</f>
        <v>14595.6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47.25" x14ac:dyDescent="0.2">
      <c r="A86" s="23"/>
      <c r="B86" s="2" t="s">
        <v>21</v>
      </c>
      <c r="C86" s="24">
        <v>902</v>
      </c>
      <c r="D86" s="24" t="s">
        <v>35</v>
      </c>
      <c r="E86" s="24" t="s">
        <v>9</v>
      </c>
      <c r="F86" s="24" t="s">
        <v>178</v>
      </c>
      <c r="G86" s="29" t="s">
        <v>22</v>
      </c>
      <c r="H86" s="30"/>
      <c r="I86" s="96">
        <v>10805.6</v>
      </c>
      <c r="J86" s="96">
        <v>14269.4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5.75" x14ac:dyDescent="0.2">
      <c r="A87" s="23" t="s">
        <v>0</v>
      </c>
      <c r="B87" s="2" t="s">
        <v>187</v>
      </c>
      <c r="C87" s="24">
        <v>902</v>
      </c>
      <c r="D87" s="24" t="s">
        <v>35</v>
      </c>
      <c r="E87" s="24" t="s">
        <v>9</v>
      </c>
      <c r="F87" s="24" t="s">
        <v>178</v>
      </c>
      <c r="G87" s="29" t="s">
        <v>12</v>
      </c>
      <c r="H87" s="30"/>
      <c r="I87" s="96">
        <v>394.7</v>
      </c>
      <c r="J87" s="96">
        <v>292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21" customHeight="1" x14ac:dyDescent="0.2">
      <c r="A88" s="23" t="s">
        <v>0</v>
      </c>
      <c r="B88" s="2" t="s">
        <v>23</v>
      </c>
      <c r="C88" s="24">
        <v>902</v>
      </c>
      <c r="D88" s="24" t="s">
        <v>35</v>
      </c>
      <c r="E88" s="24" t="s">
        <v>9</v>
      </c>
      <c r="F88" s="24" t="s">
        <v>178</v>
      </c>
      <c r="G88" s="29" t="s">
        <v>24</v>
      </c>
      <c r="H88" s="30"/>
      <c r="I88" s="96">
        <v>34.200000000000003</v>
      </c>
      <c r="J88" s="96">
        <v>34.200000000000003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21.75" customHeight="1" x14ac:dyDescent="0.2">
      <c r="A89" s="31">
        <v>3</v>
      </c>
      <c r="B89" s="32" t="s">
        <v>80</v>
      </c>
      <c r="C89" s="33">
        <v>903</v>
      </c>
      <c r="D89" s="33" t="s">
        <v>0</v>
      </c>
      <c r="E89" s="33" t="s">
        <v>0</v>
      </c>
      <c r="F89" s="33" t="s">
        <v>0</v>
      </c>
      <c r="G89" s="34" t="s">
        <v>0</v>
      </c>
      <c r="H89" s="35"/>
      <c r="I89" s="95">
        <f>I90+I109</f>
        <v>17496.399999999998</v>
      </c>
      <c r="J89" s="95">
        <f>J90+J109</f>
        <v>25991.899999999998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5.75" x14ac:dyDescent="0.2">
      <c r="A90" s="26" t="s">
        <v>0</v>
      </c>
      <c r="B90" s="2" t="s">
        <v>38</v>
      </c>
      <c r="C90" s="24">
        <v>903</v>
      </c>
      <c r="D90" s="24" t="s">
        <v>20</v>
      </c>
      <c r="E90" s="24" t="s">
        <v>0</v>
      </c>
      <c r="F90" s="24" t="s">
        <v>0</v>
      </c>
      <c r="G90" s="29" t="s">
        <v>0</v>
      </c>
      <c r="H90" s="30"/>
      <c r="I90" s="96">
        <f>I91+I99+I103</f>
        <v>11374.599999999999</v>
      </c>
      <c r="J90" s="96">
        <f>J91+J99+J103</f>
        <v>19870.099999999999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31.5" x14ac:dyDescent="0.2">
      <c r="A91" s="31"/>
      <c r="B91" s="43" t="s">
        <v>51</v>
      </c>
      <c r="C91" s="24">
        <v>903</v>
      </c>
      <c r="D91" s="24" t="s">
        <v>20</v>
      </c>
      <c r="E91" s="24" t="s">
        <v>27</v>
      </c>
      <c r="F91" s="24" t="s">
        <v>0</v>
      </c>
      <c r="G91" s="29" t="s">
        <v>0</v>
      </c>
      <c r="H91" s="30"/>
      <c r="I91" s="96">
        <f>I92</f>
        <v>3886.4</v>
      </c>
      <c r="J91" s="96">
        <f>J92</f>
        <v>4669.5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ht="31.5" x14ac:dyDescent="0.2">
      <c r="A92" s="40" t="s">
        <v>0</v>
      </c>
      <c r="B92" s="38" t="s">
        <v>81</v>
      </c>
      <c r="C92" s="39">
        <v>903</v>
      </c>
      <c r="D92" s="24" t="s">
        <v>20</v>
      </c>
      <c r="E92" s="24" t="s">
        <v>27</v>
      </c>
      <c r="F92" s="24" t="s">
        <v>181</v>
      </c>
      <c r="G92" s="29" t="s">
        <v>0</v>
      </c>
      <c r="H92" s="30"/>
      <c r="I92" s="96">
        <f t="shared" ref="I92:J92" si="2">I93</f>
        <v>3886.4</v>
      </c>
      <c r="J92" s="96">
        <f t="shared" si="2"/>
        <v>4669.5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31.5" x14ac:dyDescent="0.2">
      <c r="A93" s="40" t="s">
        <v>0</v>
      </c>
      <c r="B93" s="38" t="s">
        <v>82</v>
      </c>
      <c r="C93" s="39">
        <v>903</v>
      </c>
      <c r="D93" s="24" t="s">
        <v>20</v>
      </c>
      <c r="E93" s="24" t="s">
        <v>27</v>
      </c>
      <c r="F93" s="24" t="s">
        <v>283</v>
      </c>
      <c r="G93" s="29" t="s">
        <v>0</v>
      </c>
      <c r="H93" s="30"/>
      <c r="I93" s="96">
        <f>I94</f>
        <v>3886.4</v>
      </c>
      <c r="J93" s="96">
        <f>J94</f>
        <v>4669.5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5.75" x14ac:dyDescent="0.2">
      <c r="A94" s="40"/>
      <c r="B94" s="38" t="s">
        <v>313</v>
      </c>
      <c r="C94" s="24">
        <v>903</v>
      </c>
      <c r="D94" s="24" t="s">
        <v>20</v>
      </c>
      <c r="E94" s="24" t="s">
        <v>27</v>
      </c>
      <c r="F94" s="24" t="s">
        <v>314</v>
      </c>
      <c r="G94" s="29"/>
      <c r="H94" s="30"/>
      <c r="I94" s="96">
        <f>I95</f>
        <v>3886.4</v>
      </c>
      <c r="J94" s="96">
        <f>J95</f>
        <v>4669.5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5.75" x14ac:dyDescent="0.2">
      <c r="A95" s="26" t="s">
        <v>0</v>
      </c>
      <c r="B95" s="41" t="s">
        <v>68</v>
      </c>
      <c r="C95" s="24">
        <v>903</v>
      </c>
      <c r="D95" s="24" t="s">
        <v>20</v>
      </c>
      <c r="E95" s="24" t="s">
        <v>27</v>
      </c>
      <c r="F95" s="24" t="s">
        <v>249</v>
      </c>
      <c r="G95" s="29" t="s">
        <v>0</v>
      </c>
      <c r="H95" s="30"/>
      <c r="I95" s="96">
        <f>I96+I97+I98</f>
        <v>3886.4</v>
      </c>
      <c r="J95" s="96">
        <f>J96+J97+J98</f>
        <v>4669.5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47.25" x14ac:dyDescent="0.2">
      <c r="A96" s="26" t="s">
        <v>0</v>
      </c>
      <c r="B96" s="2" t="s">
        <v>21</v>
      </c>
      <c r="C96" s="24">
        <v>903</v>
      </c>
      <c r="D96" s="24" t="s">
        <v>20</v>
      </c>
      <c r="E96" s="24" t="s">
        <v>27</v>
      </c>
      <c r="F96" s="24" t="s">
        <v>249</v>
      </c>
      <c r="G96" s="29" t="s">
        <v>22</v>
      </c>
      <c r="H96" s="30"/>
      <c r="I96" s="96">
        <v>3704.6</v>
      </c>
      <c r="J96" s="96">
        <v>4613.2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5.75" x14ac:dyDescent="0.2">
      <c r="A97" s="26" t="s">
        <v>0</v>
      </c>
      <c r="B97" s="2" t="s">
        <v>187</v>
      </c>
      <c r="C97" s="24">
        <v>903</v>
      </c>
      <c r="D97" s="24" t="s">
        <v>20</v>
      </c>
      <c r="E97" s="24" t="s">
        <v>27</v>
      </c>
      <c r="F97" s="24" t="s">
        <v>249</v>
      </c>
      <c r="G97" s="29" t="s">
        <v>12</v>
      </c>
      <c r="H97" s="30"/>
      <c r="I97" s="96">
        <v>176.4</v>
      </c>
      <c r="J97" s="96">
        <v>50.8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5.75" x14ac:dyDescent="0.2">
      <c r="A98" s="26" t="s">
        <v>0</v>
      </c>
      <c r="B98" s="2" t="s">
        <v>23</v>
      </c>
      <c r="C98" s="24">
        <v>903</v>
      </c>
      <c r="D98" s="24" t="s">
        <v>20</v>
      </c>
      <c r="E98" s="24" t="s">
        <v>27</v>
      </c>
      <c r="F98" s="24" t="s">
        <v>249</v>
      </c>
      <c r="G98" s="29" t="s">
        <v>24</v>
      </c>
      <c r="H98" s="30"/>
      <c r="I98" s="96">
        <v>5.4</v>
      </c>
      <c r="J98" s="96">
        <v>5.5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5.75" x14ac:dyDescent="0.2">
      <c r="A99" s="23" t="s">
        <v>0</v>
      </c>
      <c r="B99" s="43" t="s">
        <v>52</v>
      </c>
      <c r="C99" s="24">
        <v>903</v>
      </c>
      <c r="D99" s="24" t="s">
        <v>20</v>
      </c>
      <c r="E99" s="24" t="s">
        <v>53</v>
      </c>
      <c r="F99" s="24" t="s">
        <v>0</v>
      </c>
      <c r="G99" s="29" t="s">
        <v>0</v>
      </c>
      <c r="H99" s="30"/>
      <c r="I99" s="96">
        <f t="shared" ref="I99:J101" si="3">I100</f>
        <v>300</v>
      </c>
      <c r="J99" s="96">
        <f t="shared" si="3"/>
        <v>300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31.5" x14ac:dyDescent="0.2">
      <c r="A100" s="40" t="s">
        <v>0</v>
      </c>
      <c r="B100" s="52" t="s">
        <v>83</v>
      </c>
      <c r="C100" s="39">
        <v>903</v>
      </c>
      <c r="D100" s="24" t="s">
        <v>20</v>
      </c>
      <c r="E100" s="24" t="s">
        <v>53</v>
      </c>
      <c r="F100" s="24" t="s">
        <v>179</v>
      </c>
      <c r="G100" s="29" t="s">
        <v>0</v>
      </c>
      <c r="H100" s="30"/>
      <c r="I100" s="96">
        <f t="shared" si="3"/>
        <v>300</v>
      </c>
      <c r="J100" s="96">
        <f t="shared" si="3"/>
        <v>300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5.75" x14ac:dyDescent="0.2">
      <c r="A101" s="26" t="s">
        <v>0</v>
      </c>
      <c r="B101" s="41" t="s">
        <v>84</v>
      </c>
      <c r="C101" s="24">
        <v>903</v>
      </c>
      <c r="D101" s="24" t="s">
        <v>20</v>
      </c>
      <c r="E101" s="24" t="s">
        <v>53</v>
      </c>
      <c r="F101" s="24" t="s">
        <v>180</v>
      </c>
      <c r="G101" s="29" t="s">
        <v>0</v>
      </c>
      <c r="H101" s="30"/>
      <c r="I101" s="96">
        <f t="shared" si="3"/>
        <v>300</v>
      </c>
      <c r="J101" s="96">
        <f t="shared" si="3"/>
        <v>300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ht="15.75" x14ac:dyDescent="0.2">
      <c r="A102" s="26" t="s">
        <v>0</v>
      </c>
      <c r="B102" s="2" t="s">
        <v>23</v>
      </c>
      <c r="C102" s="24">
        <v>903</v>
      </c>
      <c r="D102" s="24" t="s">
        <v>20</v>
      </c>
      <c r="E102" s="24" t="s">
        <v>53</v>
      </c>
      <c r="F102" s="24" t="s">
        <v>180</v>
      </c>
      <c r="G102" s="29" t="s">
        <v>24</v>
      </c>
      <c r="H102" s="30"/>
      <c r="I102" s="96">
        <v>300</v>
      </c>
      <c r="J102" s="96">
        <v>300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ht="15" customHeight="1" x14ac:dyDescent="0.2">
      <c r="A103" s="44" t="s">
        <v>0</v>
      </c>
      <c r="B103" s="8" t="s">
        <v>54</v>
      </c>
      <c r="C103" s="39">
        <v>903</v>
      </c>
      <c r="D103" s="24" t="s">
        <v>20</v>
      </c>
      <c r="E103" s="24" t="s">
        <v>55</v>
      </c>
      <c r="F103" s="24" t="s">
        <v>0</v>
      </c>
      <c r="G103" s="29" t="s">
        <v>0</v>
      </c>
      <c r="H103" s="30"/>
      <c r="I103" s="96">
        <f>I104</f>
        <v>7188.2</v>
      </c>
      <c r="J103" s="96">
        <f>J104</f>
        <v>14900.6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ht="28.5" customHeight="1" x14ac:dyDescent="0.2">
      <c r="A104" s="44"/>
      <c r="B104" s="38" t="s">
        <v>81</v>
      </c>
      <c r="C104" s="39">
        <v>903</v>
      </c>
      <c r="D104" s="24" t="s">
        <v>20</v>
      </c>
      <c r="E104" s="24">
        <v>13</v>
      </c>
      <c r="F104" s="24" t="s">
        <v>181</v>
      </c>
      <c r="G104" s="29" t="s">
        <v>0</v>
      </c>
      <c r="H104" s="30"/>
      <c r="I104" s="96">
        <f>I105</f>
        <v>7188.2</v>
      </c>
      <c r="J104" s="96">
        <f>J105</f>
        <v>14900.6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15.75" x14ac:dyDescent="0.2">
      <c r="A105" s="26"/>
      <c r="B105" s="38" t="s">
        <v>381</v>
      </c>
      <c r="C105" s="39">
        <v>903</v>
      </c>
      <c r="D105" s="24" t="s">
        <v>20</v>
      </c>
      <c r="E105" s="24" t="s">
        <v>55</v>
      </c>
      <c r="F105" s="24" t="s">
        <v>382</v>
      </c>
      <c r="G105" s="29" t="s">
        <v>0</v>
      </c>
      <c r="H105" s="30"/>
      <c r="I105" s="97">
        <f t="shared" ref="I105:J105" si="4">I106</f>
        <v>7188.2</v>
      </c>
      <c r="J105" s="98">
        <f t="shared" si="4"/>
        <v>14900.6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ht="15.75" x14ac:dyDescent="0.2">
      <c r="A106" s="26"/>
      <c r="B106" s="38" t="s">
        <v>386</v>
      </c>
      <c r="C106" s="24">
        <v>903</v>
      </c>
      <c r="D106" s="24" t="s">
        <v>20</v>
      </c>
      <c r="E106" s="24" t="s">
        <v>55</v>
      </c>
      <c r="F106" s="24" t="s">
        <v>383</v>
      </c>
      <c r="G106" s="29" t="s">
        <v>0</v>
      </c>
      <c r="H106" s="30"/>
      <c r="I106" s="97">
        <f>I107</f>
        <v>7188.2</v>
      </c>
      <c r="J106" s="99">
        <f>J107</f>
        <v>14900.6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ht="15.75" x14ac:dyDescent="0.2">
      <c r="A107" s="26"/>
      <c r="B107" s="38" t="s">
        <v>384</v>
      </c>
      <c r="C107" s="24">
        <v>903</v>
      </c>
      <c r="D107" s="24" t="s">
        <v>20</v>
      </c>
      <c r="E107" s="24" t="s">
        <v>55</v>
      </c>
      <c r="F107" s="24" t="s">
        <v>385</v>
      </c>
      <c r="G107" s="29" t="s">
        <v>0</v>
      </c>
      <c r="H107" s="30"/>
      <c r="I107" s="97">
        <f>I108</f>
        <v>7188.2</v>
      </c>
      <c r="J107" s="98">
        <f>J108</f>
        <v>14900.6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ht="15" customHeight="1" x14ac:dyDescent="0.2">
      <c r="A108" s="23" t="s">
        <v>0</v>
      </c>
      <c r="B108" s="38" t="s">
        <v>23</v>
      </c>
      <c r="C108" s="24">
        <v>903</v>
      </c>
      <c r="D108" s="24" t="s">
        <v>20</v>
      </c>
      <c r="E108" s="24" t="s">
        <v>55</v>
      </c>
      <c r="F108" s="24" t="s">
        <v>385</v>
      </c>
      <c r="G108" s="29">
        <v>800</v>
      </c>
      <c r="H108" s="30"/>
      <c r="I108" s="97">
        <v>7188.2</v>
      </c>
      <c r="J108" s="98">
        <v>14900.6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ht="15.75" x14ac:dyDescent="0.2">
      <c r="A109" s="23" t="s">
        <v>0</v>
      </c>
      <c r="B109" s="2" t="s">
        <v>28</v>
      </c>
      <c r="C109" s="24">
        <v>903</v>
      </c>
      <c r="D109" s="24" t="s">
        <v>56</v>
      </c>
      <c r="E109" s="24" t="s">
        <v>0</v>
      </c>
      <c r="F109" s="24" t="s">
        <v>0</v>
      </c>
      <c r="G109" s="29" t="s">
        <v>0</v>
      </c>
      <c r="H109" s="30"/>
      <c r="I109" s="96">
        <f>I110</f>
        <v>6121.8</v>
      </c>
      <c r="J109" s="96">
        <f>J110</f>
        <v>6121.8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31.5" x14ac:dyDescent="0.2">
      <c r="A110" s="23"/>
      <c r="B110" s="2" t="s">
        <v>57</v>
      </c>
      <c r="C110" s="24">
        <v>903</v>
      </c>
      <c r="D110" s="24" t="s">
        <v>56</v>
      </c>
      <c r="E110" s="24" t="s">
        <v>20</v>
      </c>
      <c r="F110" s="24" t="s">
        <v>0</v>
      </c>
      <c r="G110" s="29" t="s">
        <v>0</v>
      </c>
      <c r="H110" s="30"/>
      <c r="I110" s="96">
        <f>I111</f>
        <v>6121.8</v>
      </c>
      <c r="J110" s="96">
        <f>J111</f>
        <v>6121.8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31.5" x14ac:dyDescent="0.2">
      <c r="A111" s="23"/>
      <c r="B111" s="45" t="s">
        <v>81</v>
      </c>
      <c r="C111" s="39">
        <v>903</v>
      </c>
      <c r="D111" s="24">
        <v>14</v>
      </c>
      <c r="E111" s="24" t="s">
        <v>20</v>
      </c>
      <c r="F111" s="24" t="s">
        <v>181</v>
      </c>
      <c r="G111" s="29" t="s">
        <v>0</v>
      </c>
      <c r="H111" s="30"/>
      <c r="I111" s="96">
        <f t="shared" ref="I111:J111" si="5">I112</f>
        <v>6121.8</v>
      </c>
      <c r="J111" s="96">
        <f t="shared" si="5"/>
        <v>6121.8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31.5" x14ac:dyDescent="0.2">
      <c r="A112" s="26" t="s">
        <v>0</v>
      </c>
      <c r="B112" s="2" t="s">
        <v>288</v>
      </c>
      <c r="C112" s="24">
        <v>903</v>
      </c>
      <c r="D112" s="24">
        <v>14</v>
      </c>
      <c r="E112" s="24" t="s">
        <v>20</v>
      </c>
      <c r="F112" s="24" t="s">
        <v>182</v>
      </c>
      <c r="G112" s="29"/>
      <c r="H112" s="30"/>
      <c r="I112" s="96">
        <f>I113</f>
        <v>6121.8</v>
      </c>
      <c r="J112" s="96">
        <f>J113</f>
        <v>6121.8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15.75" x14ac:dyDescent="0.2">
      <c r="A113" s="26" t="s">
        <v>0</v>
      </c>
      <c r="B113" s="2" t="s">
        <v>287</v>
      </c>
      <c r="C113" s="24">
        <v>903</v>
      </c>
      <c r="D113" s="24" t="s">
        <v>56</v>
      </c>
      <c r="E113" s="24" t="s">
        <v>20</v>
      </c>
      <c r="F113" s="24" t="s">
        <v>183</v>
      </c>
      <c r="G113" s="29" t="s">
        <v>0</v>
      </c>
      <c r="H113" s="30"/>
      <c r="I113" s="96">
        <f>I116+I115</f>
        <v>6121.8</v>
      </c>
      <c r="J113" s="96">
        <f>J116+J115</f>
        <v>6121.8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30.75" customHeight="1" x14ac:dyDescent="0.2">
      <c r="A114" s="31"/>
      <c r="B114" s="2" t="s">
        <v>365</v>
      </c>
      <c r="C114" s="24">
        <v>903</v>
      </c>
      <c r="D114" s="24" t="s">
        <v>56</v>
      </c>
      <c r="E114" s="24" t="s">
        <v>20</v>
      </c>
      <c r="F114" s="24" t="s">
        <v>368</v>
      </c>
      <c r="G114" s="29" t="s">
        <v>0</v>
      </c>
      <c r="H114" s="30"/>
      <c r="I114" s="96">
        <f>I115</f>
        <v>4709.1000000000004</v>
      </c>
      <c r="J114" s="96">
        <f>J115</f>
        <v>4709.1000000000004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15.75" x14ac:dyDescent="0.2">
      <c r="A115" s="26" t="s">
        <v>0</v>
      </c>
      <c r="B115" s="2" t="s">
        <v>28</v>
      </c>
      <c r="C115" s="24">
        <v>903</v>
      </c>
      <c r="D115" s="24" t="s">
        <v>56</v>
      </c>
      <c r="E115" s="24" t="s">
        <v>20</v>
      </c>
      <c r="F115" s="24" t="s">
        <v>368</v>
      </c>
      <c r="G115" s="29" t="s">
        <v>29</v>
      </c>
      <c r="H115" s="30"/>
      <c r="I115" s="96">
        <v>4709.1000000000004</v>
      </c>
      <c r="J115" s="96">
        <v>4709.1000000000004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31.5" x14ac:dyDescent="0.2">
      <c r="A116" s="23" t="s">
        <v>0</v>
      </c>
      <c r="B116" s="2" t="s">
        <v>289</v>
      </c>
      <c r="C116" s="24">
        <v>903</v>
      </c>
      <c r="D116" s="24" t="s">
        <v>56</v>
      </c>
      <c r="E116" s="24" t="s">
        <v>20</v>
      </c>
      <c r="F116" s="24" t="s">
        <v>290</v>
      </c>
      <c r="G116" s="29" t="s">
        <v>0</v>
      </c>
      <c r="H116" s="30"/>
      <c r="I116" s="96">
        <f>I117</f>
        <v>1412.7</v>
      </c>
      <c r="J116" s="96">
        <f>J117</f>
        <v>1412.7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15.75" x14ac:dyDescent="0.2">
      <c r="A117" s="44" t="s">
        <v>0</v>
      </c>
      <c r="B117" s="2" t="s">
        <v>28</v>
      </c>
      <c r="C117" s="24">
        <v>903</v>
      </c>
      <c r="D117" s="24" t="s">
        <v>56</v>
      </c>
      <c r="E117" s="24" t="s">
        <v>20</v>
      </c>
      <c r="F117" s="24" t="s">
        <v>290</v>
      </c>
      <c r="G117" s="29" t="s">
        <v>29</v>
      </c>
      <c r="H117" s="30"/>
      <c r="I117" s="96">
        <v>1412.7</v>
      </c>
      <c r="J117" s="96">
        <v>1412.7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31.5" x14ac:dyDescent="0.2">
      <c r="A118" s="44">
        <v>4</v>
      </c>
      <c r="B118" s="32" t="s">
        <v>85</v>
      </c>
      <c r="C118" s="33">
        <v>905</v>
      </c>
      <c r="D118" s="33" t="s">
        <v>0</v>
      </c>
      <c r="E118" s="33" t="s">
        <v>0</v>
      </c>
      <c r="F118" s="33" t="s">
        <v>0</v>
      </c>
      <c r="G118" s="34" t="s">
        <v>0</v>
      </c>
      <c r="H118" s="35"/>
      <c r="I118" s="95">
        <f>I119+I225</f>
        <v>331738.7</v>
      </c>
      <c r="J118" s="95">
        <f>J119+J225</f>
        <v>365276.7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5.75" x14ac:dyDescent="0.2">
      <c r="A119" s="44"/>
      <c r="B119" s="2" t="s">
        <v>13</v>
      </c>
      <c r="C119" s="24">
        <v>905</v>
      </c>
      <c r="D119" s="24" t="s">
        <v>14</v>
      </c>
      <c r="E119" s="24" t="s">
        <v>0</v>
      </c>
      <c r="F119" s="24" t="s">
        <v>0</v>
      </c>
      <c r="G119" s="29" t="s">
        <v>0</v>
      </c>
      <c r="H119" s="30"/>
      <c r="I119" s="96">
        <f>I120+I138+I195+I202+I176</f>
        <v>318960.2</v>
      </c>
      <c r="J119" s="96">
        <f>J120+J138+J195+J202+J176</f>
        <v>352498.2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15.75" x14ac:dyDescent="0.2">
      <c r="A120" s="44"/>
      <c r="B120" s="43" t="s">
        <v>41</v>
      </c>
      <c r="C120" s="24">
        <v>905</v>
      </c>
      <c r="D120" s="24" t="s">
        <v>14</v>
      </c>
      <c r="E120" s="24" t="s">
        <v>20</v>
      </c>
      <c r="F120" s="24" t="s">
        <v>0</v>
      </c>
      <c r="G120" s="29" t="s">
        <v>0</v>
      </c>
      <c r="H120" s="30"/>
      <c r="I120" s="96">
        <f>I121+I133</f>
        <v>80252.3</v>
      </c>
      <c r="J120" s="96">
        <f>J121+J133</f>
        <v>91074</v>
      </c>
      <c r="K120" s="53"/>
      <c r="L120" s="53"/>
      <c r="M120" s="53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15.75" x14ac:dyDescent="0.2">
      <c r="A121" s="44"/>
      <c r="B121" s="45" t="s">
        <v>86</v>
      </c>
      <c r="C121" s="39">
        <v>905</v>
      </c>
      <c r="D121" s="24" t="s">
        <v>14</v>
      </c>
      <c r="E121" s="24" t="s">
        <v>20</v>
      </c>
      <c r="F121" s="24" t="s">
        <v>184</v>
      </c>
      <c r="G121" s="29" t="s">
        <v>0</v>
      </c>
      <c r="H121" s="30"/>
      <c r="I121" s="96">
        <f>I122</f>
        <v>80052.3</v>
      </c>
      <c r="J121" s="96">
        <f>J122</f>
        <v>90874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15.75" x14ac:dyDescent="0.2">
      <c r="A122" s="44"/>
      <c r="B122" s="38" t="s">
        <v>87</v>
      </c>
      <c r="C122" s="39">
        <v>905</v>
      </c>
      <c r="D122" s="24" t="s">
        <v>14</v>
      </c>
      <c r="E122" s="24" t="s">
        <v>20</v>
      </c>
      <c r="F122" s="24" t="s">
        <v>185</v>
      </c>
      <c r="G122" s="29" t="s">
        <v>0</v>
      </c>
      <c r="H122" s="30"/>
      <c r="I122" s="96">
        <f>I123+I126+I131</f>
        <v>80052.3</v>
      </c>
      <c r="J122" s="96">
        <f>J123+J126+J131</f>
        <v>90874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5.75" x14ac:dyDescent="0.2">
      <c r="A123" s="44"/>
      <c r="B123" s="38" t="s">
        <v>139</v>
      </c>
      <c r="C123" s="24">
        <v>905</v>
      </c>
      <c r="D123" s="24" t="s">
        <v>14</v>
      </c>
      <c r="E123" s="24" t="s">
        <v>20</v>
      </c>
      <c r="F123" s="24" t="s">
        <v>186</v>
      </c>
      <c r="G123" s="29"/>
      <c r="H123" s="30"/>
      <c r="I123" s="96">
        <f>I124</f>
        <v>2000</v>
      </c>
      <c r="J123" s="96">
        <f>J124</f>
        <v>2000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31.5" x14ac:dyDescent="0.2">
      <c r="A124" s="44"/>
      <c r="B124" s="38" t="s">
        <v>336</v>
      </c>
      <c r="C124" s="24">
        <v>905</v>
      </c>
      <c r="D124" s="24" t="s">
        <v>14</v>
      </c>
      <c r="E124" s="24" t="s">
        <v>20</v>
      </c>
      <c r="F124" s="24" t="s">
        <v>188</v>
      </c>
      <c r="G124" s="29"/>
      <c r="H124" s="30"/>
      <c r="I124" s="96">
        <f>I125</f>
        <v>2000</v>
      </c>
      <c r="J124" s="96">
        <f>J125</f>
        <v>2000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31.5" x14ac:dyDescent="0.2">
      <c r="A125" s="23" t="s">
        <v>0</v>
      </c>
      <c r="B125" s="2" t="s">
        <v>15</v>
      </c>
      <c r="C125" s="24">
        <v>905</v>
      </c>
      <c r="D125" s="24" t="s">
        <v>14</v>
      </c>
      <c r="E125" s="24" t="s">
        <v>20</v>
      </c>
      <c r="F125" s="24" t="s">
        <v>188</v>
      </c>
      <c r="G125" s="29" t="s">
        <v>16</v>
      </c>
      <c r="H125" s="30"/>
      <c r="I125" s="96">
        <v>2000</v>
      </c>
      <c r="J125" s="96">
        <v>2000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15.75" x14ac:dyDescent="0.2">
      <c r="A126" s="26" t="s">
        <v>0</v>
      </c>
      <c r="B126" s="2" t="s">
        <v>291</v>
      </c>
      <c r="C126" s="24">
        <v>905</v>
      </c>
      <c r="D126" s="24" t="s">
        <v>14</v>
      </c>
      <c r="E126" s="24" t="s">
        <v>20</v>
      </c>
      <c r="F126" s="24" t="s">
        <v>262</v>
      </c>
      <c r="G126" s="29"/>
      <c r="H126" s="30"/>
      <c r="I126" s="96">
        <f>I127+I129</f>
        <v>76752.3</v>
      </c>
      <c r="J126" s="96">
        <f>J127+J129</f>
        <v>87574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31.5" x14ac:dyDescent="0.2">
      <c r="A127" s="40"/>
      <c r="B127" s="2" t="s">
        <v>74</v>
      </c>
      <c r="C127" s="24">
        <v>905</v>
      </c>
      <c r="D127" s="24" t="s">
        <v>14</v>
      </c>
      <c r="E127" s="24" t="s">
        <v>20</v>
      </c>
      <c r="F127" s="24" t="s">
        <v>189</v>
      </c>
      <c r="G127" s="29"/>
      <c r="H127" s="30"/>
      <c r="I127" s="96">
        <f>I128</f>
        <v>30108.3</v>
      </c>
      <c r="J127" s="96">
        <f>J128</f>
        <v>40930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31.5" x14ac:dyDescent="0.2">
      <c r="A128" s="40"/>
      <c r="B128" s="2" t="s">
        <v>15</v>
      </c>
      <c r="C128" s="24">
        <v>905</v>
      </c>
      <c r="D128" s="24" t="s">
        <v>14</v>
      </c>
      <c r="E128" s="24" t="s">
        <v>20</v>
      </c>
      <c r="F128" s="24" t="s">
        <v>189</v>
      </c>
      <c r="G128" s="29">
        <v>600</v>
      </c>
      <c r="H128" s="30"/>
      <c r="I128" s="96">
        <v>30108.3</v>
      </c>
      <c r="J128" s="96">
        <v>40930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47.25" x14ac:dyDescent="0.2">
      <c r="A129" s="40"/>
      <c r="B129" s="2" t="s">
        <v>191</v>
      </c>
      <c r="C129" s="24">
        <v>905</v>
      </c>
      <c r="D129" s="24" t="s">
        <v>14</v>
      </c>
      <c r="E129" s="24" t="s">
        <v>20</v>
      </c>
      <c r="F129" s="24" t="s">
        <v>190</v>
      </c>
      <c r="G129" s="29" t="s">
        <v>0</v>
      </c>
      <c r="H129" s="30"/>
      <c r="I129" s="96">
        <f>I130</f>
        <v>46644</v>
      </c>
      <c r="J129" s="96">
        <f>J130</f>
        <v>46644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21.75" customHeight="1" x14ac:dyDescent="0.2">
      <c r="A130" s="40"/>
      <c r="B130" s="2" t="s">
        <v>15</v>
      </c>
      <c r="C130" s="24">
        <v>905</v>
      </c>
      <c r="D130" s="24" t="s">
        <v>14</v>
      </c>
      <c r="E130" s="24" t="s">
        <v>20</v>
      </c>
      <c r="F130" s="24" t="s">
        <v>190</v>
      </c>
      <c r="G130" s="29">
        <v>600</v>
      </c>
      <c r="H130" s="30"/>
      <c r="I130" s="96">
        <v>46644</v>
      </c>
      <c r="J130" s="96">
        <v>46644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ht="15.75" x14ac:dyDescent="0.2">
      <c r="A131" s="40"/>
      <c r="B131" s="8" t="s">
        <v>136</v>
      </c>
      <c r="C131" s="39">
        <v>905</v>
      </c>
      <c r="D131" s="36" t="s">
        <v>14</v>
      </c>
      <c r="E131" s="36" t="s">
        <v>20</v>
      </c>
      <c r="F131" s="24" t="s">
        <v>282</v>
      </c>
      <c r="G131" s="29"/>
      <c r="H131" s="30"/>
      <c r="I131" s="96">
        <f>I132</f>
        <v>1300</v>
      </c>
      <c r="J131" s="96">
        <f>J132</f>
        <v>1300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31.5" x14ac:dyDescent="0.2">
      <c r="A132" s="3"/>
      <c r="B132" s="2" t="s">
        <v>15</v>
      </c>
      <c r="C132" s="39">
        <v>905</v>
      </c>
      <c r="D132" s="36" t="s">
        <v>14</v>
      </c>
      <c r="E132" s="36" t="s">
        <v>20</v>
      </c>
      <c r="F132" s="24" t="s">
        <v>282</v>
      </c>
      <c r="G132" s="29">
        <v>600</v>
      </c>
      <c r="H132" s="30"/>
      <c r="I132" s="96">
        <v>1300</v>
      </c>
      <c r="J132" s="96">
        <v>1300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ht="15.75" x14ac:dyDescent="0.2">
      <c r="A133" s="3"/>
      <c r="B133" s="1" t="s">
        <v>145</v>
      </c>
      <c r="C133" s="24">
        <v>905</v>
      </c>
      <c r="D133" s="36" t="s">
        <v>14</v>
      </c>
      <c r="E133" s="36" t="s">
        <v>20</v>
      </c>
      <c r="F133" s="24" t="s">
        <v>160</v>
      </c>
      <c r="G133" s="29"/>
      <c r="H133" s="30"/>
      <c r="I133" s="96">
        <f>I134+I136</f>
        <v>200</v>
      </c>
      <c r="J133" s="96">
        <f>J134+J136</f>
        <v>200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ht="31.5" x14ac:dyDescent="0.2">
      <c r="A134" s="26" t="s">
        <v>0</v>
      </c>
      <c r="B134" s="1" t="s">
        <v>202</v>
      </c>
      <c r="C134" s="24">
        <v>905</v>
      </c>
      <c r="D134" s="36" t="s">
        <v>14</v>
      </c>
      <c r="E134" s="36" t="s">
        <v>20</v>
      </c>
      <c r="F134" s="24" t="s">
        <v>338</v>
      </c>
      <c r="G134" s="29"/>
      <c r="H134" s="30"/>
      <c r="I134" s="96">
        <f>I135</f>
        <v>160</v>
      </c>
      <c r="J134" s="96">
        <f>J135</f>
        <v>160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15.75" x14ac:dyDescent="0.2">
      <c r="A135" s="26" t="s">
        <v>0</v>
      </c>
      <c r="B135" s="1" t="s">
        <v>11</v>
      </c>
      <c r="C135" s="24">
        <v>905</v>
      </c>
      <c r="D135" s="36" t="s">
        <v>14</v>
      </c>
      <c r="E135" s="36" t="s">
        <v>20</v>
      </c>
      <c r="F135" s="24" t="s">
        <v>338</v>
      </c>
      <c r="G135" s="29">
        <v>600</v>
      </c>
      <c r="H135" s="30"/>
      <c r="I135" s="96">
        <v>160</v>
      </c>
      <c r="J135" s="96">
        <v>160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31.5" x14ac:dyDescent="0.2">
      <c r="A136" s="42" t="s">
        <v>0</v>
      </c>
      <c r="B136" s="49" t="s">
        <v>364</v>
      </c>
      <c r="C136" s="24">
        <v>905</v>
      </c>
      <c r="D136" s="36" t="s">
        <v>14</v>
      </c>
      <c r="E136" s="36" t="s">
        <v>20</v>
      </c>
      <c r="F136" s="24" t="s">
        <v>339</v>
      </c>
      <c r="G136" s="29"/>
      <c r="H136" s="30"/>
      <c r="I136" s="96">
        <f>I137</f>
        <v>40</v>
      </c>
      <c r="J136" s="96">
        <f>J137</f>
        <v>40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30.75" customHeight="1" x14ac:dyDescent="0.2">
      <c r="A137" s="8" t="s">
        <v>0</v>
      </c>
      <c r="B137" s="1" t="s">
        <v>11</v>
      </c>
      <c r="C137" s="24">
        <v>905</v>
      </c>
      <c r="D137" s="36" t="s">
        <v>14</v>
      </c>
      <c r="E137" s="36" t="s">
        <v>20</v>
      </c>
      <c r="F137" s="24" t="s">
        <v>339</v>
      </c>
      <c r="G137" s="29">
        <v>600</v>
      </c>
      <c r="H137" s="30"/>
      <c r="I137" s="96">
        <v>40</v>
      </c>
      <c r="J137" s="96">
        <v>40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15.75" x14ac:dyDescent="0.2">
      <c r="A138" s="54" t="s">
        <v>0</v>
      </c>
      <c r="B138" s="43" t="s">
        <v>33</v>
      </c>
      <c r="C138" s="24">
        <v>905</v>
      </c>
      <c r="D138" s="24" t="s">
        <v>14</v>
      </c>
      <c r="E138" s="24" t="s">
        <v>25</v>
      </c>
      <c r="F138" s="24" t="s">
        <v>0</v>
      </c>
      <c r="G138" s="29" t="s">
        <v>0</v>
      </c>
      <c r="H138" s="30"/>
      <c r="I138" s="96">
        <f>I139+I164+I167+I170+I174</f>
        <v>215982.5</v>
      </c>
      <c r="J138" s="96">
        <f>J139+J164+J167+J170+J174</f>
        <v>233439.69999999998</v>
      </c>
      <c r="K138" s="53"/>
      <c r="L138" s="53"/>
      <c r="M138" s="5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5.75" x14ac:dyDescent="0.2">
      <c r="A139" s="26"/>
      <c r="B139" s="45" t="s">
        <v>86</v>
      </c>
      <c r="C139" s="24">
        <v>905</v>
      </c>
      <c r="D139" s="24" t="s">
        <v>14</v>
      </c>
      <c r="E139" s="24" t="s">
        <v>25</v>
      </c>
      <c r="F139" s="24" t="s">
        <v>184</v>
      </c>
      <c r="G139" s="29" t="s">
        <v>0</v>
      </c>
      <c r="H139" s="30"/>
      <c r="I139" s="100">
        <f>I140</f>
        <v>215477.5</v>
      </c>
      <c r="J139" s="100">
        <f>J140</f>
        <v>232934.69999999998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ht="15.75" x14ac:dyDescent="0.2">
      <c r="A140" s="26"/>
      <c r="B140" s="43" t="s">
        <v>88</v>
      </c>
      <c r="C140" s="24">
        <v>905</v>
      </c>
      <c r="D140" s="24" t="s">
        <v>14</v>
      </c>
      <c r="E140" s="24" t="s">
        <v>25</v>
      </c>
      <c r="F140" s="24" t="s">
        <v>193</v>
      </c>
      <c r="G140" s="29" t="s">
        <v>0</v>
      </c>
      <c r="H140" s="30"/>
      <c r="I140" s="96">
        <f>I141+I143+I154+I159+I161</f>
        <v>215477.5</v>
      </c>
      <c r="J140" s="96">
        <f>J141+J143+J154+J159+J161</f>
        <v>232934.69999999998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ht="31.5" x14ac:dyDescent="0.2">
      <c r="A141" s="26"/>
      <c r="B141" s="38" t="s">
        <v>192</v>
      </c>
      <c r="C141" s="39">
        <v>905</v>
      </c>
      <c r="D141" s="24" t="s">
        <v>14</v>
      </c>
      <c r="E141" s="24" t="s">
        <v>25</v>
      </c>
      <c r="F141" s="24" t="s">
        <v>194</v>
      </c>
      <c r="G141" s="29" t="s">
        <v>0</v>
      </c>
      <c r="H141" s="30"/>
      <c r="I141" s="96">
        <f>I142</f>
        <v>535.1</v>
      </c>
      <c r="J141" s="96">
        <f>J142</f>
        <v>535.1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31.5" x14ac:dyDescent="0.2">
      <c r="A142" s="26"/>
      <c r="B142" s="41" t="s">
        <v>15</v>
      </c>
      <c r="C142" s="24">
        <v>905</v>
      </c>
      <c r="D142" s="24" t="s">
        <v>14</v>
      </c>
      <c r="E142" s="24" t="s">
        <v>25</v>
      </c>
      <c r="F142" s="24" t="s">
        <v>194</v>
      </c>
      <c r="G142" s="29">
        <v>600</v>
      </c>
      <c r="H142" s="30"/>
      <c r="I142" s="96">
        <v>535.1</v>
      </c>
      <c r="J142" s="96">
        <v>535.1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15.75" x14ac:dyDescent="0.2">
      <c r="A143" s="26"/>
      <c r="B143" s="43" t="s">
        <v>197</v>
      </c>
      <c r="C143" s="24">
        <v>905</v>
      </c>
      <c r="D143" s="24" t="s">
        <v>14</v>
      </c>
      <c r="E143" s="24" t="s">
        <v>25</v>
      </c>
      <c r="F143" s="24" t="s">
        <v>302</v>
      </c>
      <c r="G143" s="29"/>
      <c r="H143" s="30"/>
      <c r="I143" s="96">
        <f>I144+I146+I148+I150+I152</f>
        <v>10634.099999999999</v>
      </c>
      <c r="J143" s="96">
        <f>J144+J146+J148+J150+J152</f>
        <v>12312.8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21" customHeight="1" x14ac:dyDescent="0.2">
      <c r="A144" s="26"/>
      <c r="B144" s="43" t="s">
        <v>140</v>
      </c>
      <c r="C144" s="24">
        <v>905</v>
      </c>
      <c r="D144" s="24" t="s">
        <v>14</v>
      </c>
      <c r="E144" s="24" t="s">
        <v>25</v>
      </c>
      <c r="F144" s="24" t="s">
        <v>303</v>
      </c>
      <c r="G144" s="29"/>
      <c r="H144" s="30"/>
      <c r="I144" s="96">
        <f>I145</f>
        <v>1500</v>
      </c>
      <c r="J144" s="96">
        <f>J145</f>
        <v>1500</v>
      </c>
      <c r="K144" s="17"/>
      <c r="L144" s="53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ht="31.5" x14ac:dyDescent="0.2">
      <c r="A145" s="26"/>
      <c r="B145" s="2" t="s">
        <v>15</v>
      </c>
      <c r="C145" s="24">
        <v>905</v>
      </c>
      <c r="D145" s="24" t="s">
        <v>14</v>
      </c>
      <c r="E145" s="24" t="s">
        <v>25</v>
      </c>
      <c r="F145" s="24" t="s">
        <v>303</v>
      </c>
      <c r="G145" s="29">
        <v>600</v>
      </c>
      <c r="H145" s="30"/>
      <c r="I145" s="96">
        <v>1500</v>
      </c>
      <c r="J145" s="96">
        <v>1500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ht="31.5" x14ac:dyDescent="0.2">
      <c r="A146" s="26"/>
      <c r="B146" s="43" t="s">
        <v>196</v>
      </c>
      <c r="C146" s="24">
        <v>905</v>
      </c>
      <c r="D146" s="24" t="s">
        <v>14</v>
      </c>
      <c r="E146" s="24" t="s">
        <v>25</v>
      </c>
      <c r="F146" s="24" t="s">
        <v>304</v>
      </c>
      <c r="G146" s="29"/>
      <c r="H146" s="30"/>
      <c r="I146" s="96">
        <f>I147</f>
        <v>8977.2999999999993</v>
      </c>
      <c r="J146" s="96">
        <f>J147</f>
        <v>10656</v>
      </c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ht="31.5" x14ac:dyDescent="0.2">
      <c r="A147" s="26"/>
      <c r="B147" s="2" t="s">
        <v>15</v>
      </c>
      <c r="C147" s="24">
        <v>905</v>
      </c>
      <c r="D147" s="24" t="s">
        <v>14</v>
      </c>
      <c r="E147" s="24" t="s">
        <v>25</v>
      </c>
      <c r="F147" s="24" t="s">
        <v>304</v>
      </c>
      <c r="G147" s="29">
        <v>600</v>
      </c>
      <c r="H147" s="30"/>
      <c r="I147" s="96">
        <v>8977.2999999999993</v>
      </c>
      <c r="J147" s="96">
        <v>10656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47.25" x14ac:dyDescent="0.2">
      <c r="A148" s="26"/>
      <c r="B148" s="2" t="s">
        <v>141</v>
      </c>
      <c r="C148" s="24">
        <v>905</v>
      </c>
      <c r="D148" s="24" t="s">
        <v>14</v>
      </c>
      <c r="E148" s="24" t="s">
        <v>25</v>
      </c>
      <c r="F148" s="24" t="s">
        <v>306</v>
      </c>
      <c r="G148" s="29"/>
      <c r="H148" s="30"/>
      <c r="I148" s="96">
        <f>I149</f>
        <v>40</v>
      </c>
      <c r="J148" s="96">
        <f>J149</f>
        <v>40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ht="31.5" x14ac:dyDescent="0.2">
      <c r="A149" s="26" t="s">
        <v>0</v>
      </c>
      <c r="B149" s="2" t="s">
        <v>15</v>
      </c>
      <c r="C149" s="24">
        <v>905</v>
      </c>
      <c r="D149" s="24" t="s">
        <v>14</v>
      </c>
      <c r="E149" s="24" t="s">
        <v>25</v>
      </c>
      <c r="F149" s="24" t="s">
        <v>306</v>
      </c>
      <c r="G149" s="29">
        <v>600</v>
      </c>
      <c r="H149" s="30"/>
      <c r="I149" s="96">
        <v>40</v>
      </c>
      <c r="J149" s="96">
        <v>40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ht="31.5" x14ac:dyDescent="0.2">
      <c r="A150" s="26" t="s">
        <v>0</v>
      </c>
      <c r="B150" s="2" t="s">
        <v>148</v>
      </c>
      <c r="C150" s="24">
        <v>905</v>
      </c>
      <c r="D150" s="24" t="s">
        <v>14</v>
      </c>
      <c r="E150" s="24" t="s">
        <v>25</v>
      </c>
      <c r="F150" s="24" t="s">
        <v>307</v>
      </c>
      <c r="G150" s="29"/>
      <c r="H150" s="30"/>
      <c r="I150" s="96">
        <f>I151</f>
        <v>60</v>
      </c>
      <c r="J150" s="96">
        <f>J151</f>
        <v>60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ht="31.5" x14ac:dyDescent="0.2">
      <c r="A151" s="26" t="s">
        <v>0</v>
      </c>
      <c r="B151" s="2" t="s">
        <v>15</v>
      </c>
      <c r="C151" s="24">
        <v>905</v>
      </c>
      <c r="D151" s="24" t="s">
        <v>14</v>
      </c>
      <c r="E151" s="24" t="s">
        <v>25</v>
      </c>
      <c r="F151" s="24" t="s">
        <v>307</v>
      </c>
      <c r="G151" s="29">
        <v>600</v>
      </c>
      <c r="H151" s="30"/>
      <c r="I151" s="96">
        <v>60</v>
      </c>
      <c r="J151" s="96">
        <v>60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ht="31.5" x14ac:dyDescent="0.2">
      <c r="A152" s="44"/>
      <c r="B152" s="2" t="s">
        <v>387</v>
      </c>
      <c r="C152" s="4">
        <v>905</v>
      </c>
      <c r="D152" s="4" t="s">
        <v>14</v>
      </c>
      <c r="E152" s="5" t="s">
        <v>25</v>
      </c>
      <c r="F152" s="4" t="s">
        <v>388</v>
      </c>
      <c r="G152" s="6" t="s">
        <v>0</v>
      </c>
      <c r="H152" s="55"/>
      <c r="I152" s="96">
        <f>I153</f>
        <v>56.8</v>
      </c>
      <c r="J152" s="101">
        <f>J153</f>
        <v>56.8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ht="31.5" x14ac:dyDescent="0.2">
      <c r="A153" s="44"/>
      <c r="B153" s="8" t="s">
        <v>15</v>
      </c>
      <c r="C153" s="4">
        <v>905</v>
      </c>
      <c r="D153" s="4" t="s">
        <v>14</v>
      </c>
      <c r="E153" s="5" t="s">
        <v>25</v>
      </c>
      <c r="F153" s="4" t="s">
        <v>388</v>
      </c>
      <c r="G153" s="6">
        <v>600</v>
      </c>
      <c r="H153" s="55"/>
      <c r="I153" s="96">
        <v>56.8</v>
      </c>
      <c r="J153" s="101">
        <v>56.8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15.75" x14ac:dyDescent="0.2">
      <c r="A154" s="44"/>
      <c r="B154" s="2" t="s">
        <v>291</v>
      </c>
      <c r="C154" s="24">
        <v>905</v>
      </c>
      <c r="D154" s="24" t="s">
        <v>14</v>
      </c>
      <c r="E154" s="24" t="s">
        <v>25</v>
      </c>
      <c r="F154" s="24" t="s">
        <v>195</v>
      </c>
      <c r="G154" s="29"/>
      <c r="H154" s="30"/>
      <c r="I154" s="96">
        <f>I155+I157</f>
        <v>200756.4</v>
      </c>
      <c r="J154" s="96">
        <f>J155+J157</f>
        <v>216534.9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31.5" x14ac:dyDescent="0.2">
      <c r="A155" s="26"/>
      <c r="B155" s="2" t="s">
        <v>74</v>
      </c>
      <c r="C155" s="24">
        <v>905</v>
      </c>
      <c r="D155" s="24" t="s">
        <v>14</v>
      </c>
      <c r="E155" s="24" t="s">
        <v>25</v>
      </c>
      <c r="F155" s="24" t="s">
        <v>308</v>
      </c>
      <c r="G155" s="29" t="s">
        <v>0</v>
      </c>
      <c r="H155" s="30"/>
      <c r="I155" s="96">
        <f>I156</f>
        <v>49992.4</v>
      </c>
      <c r="J155" s="96">
        <f>J156</f>
        <v>65770.899999999994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31.5" x14ac:dyDescent="0.2">
      <c r="A156" s="26"/>
      <c r="B156" s="2" t="s">
        <v>15</v>
      </c>
      <c r="C156" s="24">
        <v>905</v>
      </c>
      <c r="D156" s="24" t="s">
        <v>14</v>
      </c>
      <c r="E156" s="24" t="s">
        <v>25</v>
      </c>
      <c r="F156" s="24" t="s">
        <v>308</v>
      </c>
      <c r="G156" s="29">
        <v>600</v>
      </c>
      <c r="H156" s="30"/>
      <c r="I156" s="96">
        <v>49992.4</v>
      </c>
      <c r="J156" s="96">
        <v>65770.899999999994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63" x14ac:dyDescent="0.2">
      <c r="A157" s="44"/>
      <c r="B157" s="43" t="s">
        <v>199</v>
      </c>
      <c r="C157" s="24">
        <v>905</v>
      </c>
      <c r="D157" s="24" t="s">
        <v>14</v>
      </c>
      <c r="E157" s="24" t="s">
        <v>25</v>
      </c>
      <c r="F157" s="24" t="s">
        <v>309</v>
      </c>
      <c r="G157" s="29" t="s">
        <v>0</v>
      </c>
      <c r="H157" s="30"/>
      <c r="I157" s="96">
        <f>I158</f>
        <v>150764</v>
      </c>
      <c r="J157" s="96">
        <f>J158</f>
        <v>150764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ht="31.5" x14ac:dyDescent="0.2">
      <c r="A158" s="44"/>
      <c r="B158" s="2" t="s">
        <v>15</v>
      </c>
      <c r="C158" s="24">
        <v>905</v>
      </c>
      <c r="D158" s="24" t="s">
        <v>14</v>
      </c>
      <c r="E158" s="24" t="s">
        <v>25</v>
      </c>
      <c r="F158" s="24" t="s">
        <v>309</v>
      </c>
      <c r="G158" s="29">
        <v>600</v>
      </c>
      <c r="H158" s="30"/>
      <c r="I158" s="96">
        <v>150764</v>
      </c>
      <c r="J158" s="96">
        <v>150764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32.25" customHeight="1" x14ac:dyDescent="0.2">
      <c r="A159" s="44"/>
      <c r="B159" s="8" t="s">
        <v>136</v>
      </c>
      <c r="C159" s="39">
        <v>905</v>
      </c>
      <c r="D159" s="36" t="s">
        <v>14</v>
      </c>
      <c r="E159" s="36" t="s">
        <v>25</v>
      </c>
      <c r="F159" s="24" t="s">
        <v>310</v>
      </c>
      <c r="G159" s="29"/>
      <c r="H159" s="30"/>
      <c r="I159" s="96">
        <f>I160</f>
        <v>3546.9</v>
      </c>
      <c r="J159" s="96">
        <f>J160</f>
        <v>3546.9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32.25" customHeight="1" x14ac:dyDescent="0.2">
      <c r="A160" s="44"/>
      <c r="B160" s="56" t="s">
        <v>15</v>
      </c>
      <c r="C160" s="39">
        <v>905</v>
      </c>
      <c r="D160" s="36" t="s">
        <v>14</v>
      </c>
      <c r="E160" s="36" t="s">
        <v>25</v>
      </c>
      <c r="F160" s="24" t="s">
        <v>310</v>
      </c>
      <c r="G160" s="29">
        <v>600</v>
      </c>
      <c r="H160" s="30"/>
      <c r="I160" s="96">
        <v>3546.9</v>
      </c>
      <c r="J160" s="96">
        <v>3546.9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32.25" customHeight="1" x14ac:dyDescent="0.2">
      <c r="A161" s="44"/>
      <c r="B161" s="8" t="s">
        <v>342</v>
      </c>
      <c r="C161" s="39">
        <v>905</v>
      </c>
      <c r="D161" s="36" t="s">
        <v>14</v>
      </c>
      <c r="E161" s="36" t="s">
        <v>25</v>
      </c>
      <c r="F161" s="24" t="s">
        <v>340</v>
      </c>
      <c r="G161" s="29"/>
      <c r="H161" s="30"/>
      <c r="I161" s="96">
        <f>I162</f>
        <v>5</v>
      </c>
      <c r="J161" s="96">
        <f>J162</f>
        <v>5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ht="31.5" x14ac:dyDescent="0.2">
      <c r="A162" s="26"/>
      <c r="B162" s="8" t="s">
        <v>370</v>
      </c>
      <c r="C162" s="39">
        <v>905</v>
      </c>
      <c r="D162" s="24" t="s">
        <v>14</v>
      </c>
      <c r="E162" s="24" t="s">
        <v>25</v>
      </c>
      <c r="F162" s="24" t="s">
        <v>376</v>
      </c>
      <c r="G162" s="29"/>
      <c r="H162" s="30"/>
      <c r="I162" s="96">
        <f>I163</f>
        <v>5</v>
      </c>
      <c r="J162" s="96">
        <f>J163</f>
        <v>5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ht="31.5" customHeight="1" x14ac:dyDescent="0.2">
      <c r="A163" s="26"/>
      <c r="B163" s="41" t="s">
        <v>15</v>
      </c>
      <c r="C163" s="24">
        <v>905</v>
      </c>
      <c r="D163" s="24" t="s">
        <v>14</v>
      </c>
      <c r="E163" s="24" t="s">
        <v>25</v>
      </c>
      <c r="F163" s="24" t="s">
        <v>376</v>
      </c>
      <c r="G163" s="29">
        <v>600</v>
      </c>
      <c r="H163" s="30"/>
      <c r="I163" s="96">
        <v>5</v>
      </c>
      <c r="J163" s="96">
        <v>5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ht="31.5" x14ac:dyDescent="0.2">
      <c r="A164" s="3"/>
      <c r="B164" s="38" t="s">
        <v>70</v>
      </c>
      <c r="C164" s="24">
        <v>905</v>
      </c>
      <c r="D164" s="36" t="s">
        <v>14</v>
      </c>
      <c r="E164" s="36" t="s">
        <v>25</v>
      </c>
      <c r="F164" s="24" t="s">
        <v>162</v>
      </c>
      <c r="G164" s="29" t="s">
        <v>0</v>
      </c>
      <c r="H164" s="30"/>
      <c r="I164" s="96">
        <f>I165</f>
        <v>370</v>
      </c>
      <c r="J164" s="96">
        <f>J165</f>
        <v>370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ht="31.5" x14ac:dyDescent="0.2">
      <c r="A165" s="3"/>
      <c r="B165" s="41" t="s">
        <v>164</v>
      </c>
      <c r="C165" s="24">
        <v>905</v>
      </c>
      <c r="D165" s="36" t="s">
        <v>14</v>
      </c>
      <c r="E165" s="36" t="s">
        <v>25</v>
      </c>
      <c r="F165" s="24" t="s">
        <v>163</v>
      </c>
      <c r="G165" s="29" t="s">
        <v>0</v>
      </c>
      <c r="H165" s="30"/>
      <c r="I165" s="96">
        <f>I166</f>
        <v>370</v>
      </c>
      <c r="J165" s="96">
        <f>J166</f>
        <v>370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ht="31.5" x14ac:dyDescent="0.2">
      <c r="A166" s="3"/>
      <c r="B166" s="2" t="s">
        <v>15</v>
      </c>
      <c r="C166" s="24">
        <v>905</v>
      </c>
      <c r="D166" s="36" t="s">
        <v>14</v>
      </c>
      <c r="E166" s="36" t="s">
        <v>25</v>
      </c>
      <c r="F166" s="24" t="s">
        <v>163</v>
      </c>
      <c r="G166" s="29" t="s">
        <v>16</v>
      </c>
      <c r="H166" s="30"/>
      <c r="I166" s="96">
        <v>370</v>
      </c>
      <c r="J166" s="96">
        <v>370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31.5" x14ac:dyDescent="0.2">
      <c r="A167" s="3"/>
      <c r="B167" s="1" t="s">
        <v>129</v>
      </c>
      <c r="C167" s="24">
        <v>905</v>
      </c>
      <c r="D167" s="36" t="s">
        <v>14</v>
      </c>
      <c r="E167" s="36" t="s">
        <v>25</v>
      </c>
      <c r="F167" s="24" t="s">
        <v>200</v>
      </c>
      <c r="G167" s="29"/>
      <c r="H167" s="30"/>
      <c r="I167" s="96">
        <f>I168</f>
        <v>100</v>
      </c>
      <c r="J167" s="96">
        <f>J168</f>
        <v>100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ht="31.5" x14ac:dyDescent="0.2">
      <c r="A168" s="3"/>
      <c r="B168" s="1" t="s">
        <v>130</v>
      </c>
      <c r="C168" s="24">
        <v>905</v>
      </c>
      <c r="D168" s="36" t="s">
        <v>14</v>
      </c>
      <c r="E168" s="36" t="s">
        <v>25</v>
      </c>
      <c r="F168" s="24" t="s">
        <v>201</v>
      </c>
      <c r="G168" s="29"/>
      <c r="H168" s="30"/>
      <c r="I168" s="96">
        <f>I169</f>
        <v>100</v>
      </c>
      <c r="J168" s="96">
        <f>J169</f>
        <v>100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ht="31.5" x14ac:dyDescent="0.2">
      <c r="A169" s="3"/>
      <c r="B169" s="2" t="s">
        <v>15</v>
      </c>
      <c r="C169" s="24">
        <v>905</v>
      </c>
      <c r="D169" s="36" t="s">
        <v>14</v>
      </c>
      <c r="E169" s="36" t="s">
        <v>25</v>
      </c>
      <c r="F169" s="24" t="s">
        <v>201</v>
      </c>
      <c r="G169" s="29">
        <v>600</v>
      </c>
      <c r="H169" s="30"/>
      <c r="I169" s="96">
        <v>100</v>
      </c>
      <c r="J169" s="96">
        <v>100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ht="31.5" x14ac:dyDescent="0.2">
      <c r="A170" s="3"/>
      <c r="B170" s="1" t="s">
        <v>349</v>
      </c>
      <c r="C170" s="24">
        <v>905</v>
      </c>
      <c r="D170" s="36" t="s">
        <v>14</v>
      </c>
      <c r="E170" s="36" t="s">
        <v>25</v>
      </c>
      <c r="F170" s="24" t="s">
        <v>348</v>
      </c>
      <c r="G170" s="29"/>
      <c r="H170" s="30"/>
      <c r="I170" s="96">
        <f>I171</f>
        <v>5</v>
      </c>
      <c r="J170" s="96">
        <f>J171</f>
        <v>5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ht="15.75" x14ac:dyDescent="0.2">
      <c r="A171" s="3"/>
      <c r="B171" s="1" t="s">
        <v>355</v>
      </c>
      <c r="C171" s="24">
        <v>905</v>
      </c>
      <c r="D171" s="36" t="s">
        <v>14</v>
      </c>
      <c r="E171" s="36" t="s">
        <v>25</v>
      </c>
      <c r="F171" s="24" t="s">
        <v>354</v>
      </c>
      <c r="G171" s="29"/>
      <c r="H171" s="30"/>
      <c r="I171" s="96">
        <f>I172</f>
        <v>5</v>
      </c>
      <c r="J171" s="96">
        <f>J172</f>
        <v>5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ht="31.5" x14ac:dyDescent="0.2">
      <c r="A172" s="57"/>
      <c r="B172" s="43" t="s">
        <v>15</v>
      </c>
      <c r="C172" s="58">
        <v>905</v>
      </c>
      <c r="D172" s="59" t="s">
        <v>14</v>
      </c>
      <c r="E172" s="59" t="s">
        <v>25</v>
      </c>
      <c r="F172" s="58" t="s">
        <v>354</v>
      </c>
      <c r="G172" s="60">
        <v>600</v>
      </c>
      <c r="H172" s="61"/>
      <c r="I172" s="96">
        <v>5</v>
      </c>
      <c r="J172" s="96">
        <v>5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15.75" x14ac:dyDescent="0.2">
      <c r="A173" s="62"/>
      <c r="B173" s="8"/>
      <c r="C173" s="4">
        <v>905</v>
      </c>
      <c r="D173" s="5" t="s">
        <v>14</v>
      </c>
      <c r="E173" s="5" t="s">
        <v>25</v>
      </c>
      <c r="F173" s="4" t="s">
        <v>179</v>
      </c>
      <c r="G173" s="6"/>
      <c r="H173" s="7"/>
      <c r="I173" s="96">
        <f>I174</f>
        <v>30</v>
      </c>
      <c r="J173" s="96">
        <f>J174</f>
        <v>30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ht="31.5" x14ac:dyDescent="0.2">
      <c r="A174" s="3"/>
      <c r="B174" s="8" t="s">
        <v>374</v>
      </c>
      <c r="C174" s="4">
        <v>905</v>
      </c>
      <c r="D174" s="5" t="s">
        <v>14</v>
      </c>
      <c r="E174" s="5" t="s">
        <v>25</v>
      </c>
      <c r="F174" s="4" t="s">
        <v>371</v>
      </c>
      <c r="G174" s="6"/>
      <c r="H174" s="6"/>
      <c r="I174" s="96">
        <f>I175</f>
        <v>30</v>
      </c>
      <c r="J174" s="96">
        <f>J175</f>
        <v>30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ht="31.5" x14ac:dyDescent="0.2">
      <c r="A175" s="3"/>
      <c r="B175" s="43" t="s">
        <v>15</v>
      </c>
      <c r="C175" s="4">
        <v>905</v>
      </c>
      <c r="D175" s="5" t="s">
        <v>14</v>
      </c>
      <c r="E175" s="5" t="s">
        <v>25</v>
      </c>
      <c r="F175" s="4" t="s">
        <v>371</v>
      </c>
      <c r="G175" s="6">
        <v>600</v>
      </c>
      <c r="H175" s="6"/>
      <c r="I175" s="96">
        <v>30</v>
      </c>
      <c r="J175" s="96">
        <v>30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ht="15.75" x14ac:dyDescent="0.2">
      <c r="A176" s="3"/>
      <c r="B176" s="8" t="s">
        <v>372</v>
      </c>
      <c r="C176" s="24">
        <v>905</v>
      </c>
      <c r="D176" s="24" t="s">
        <v>14</v>
      </c>
      <c r="E176" s="36" t="s">
        <v>26</v>
      </c>
      <c r="F176" s="24"/>
      <c r="G176" s="6"/>
      <c r="H176" s="63"/>
      <c r="I176" s="96">
        <f>I178</f>
        <v>10821.9</v>
      </c>
      <c r="J176" s="96">
        <f>J178</f>
        <v>14272.9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ht="15.75" x14ac:dyDescent="0.2">
      <c r="A177" s="3"/>
      <c r="B177" s="45" t="s">
        <v>86</v>
      </c>
      <c r="C177" s="24">
        <v>905</v>
      </c>
      <c r="D177" s="24" t="s">
        <v>14</v>
      </c>
      <c r="E177" s="36" t="s">
        <v>26</v>
      </c>
      <c r="F177" s="24" t="s">
        <v>184</v>
      </c>
      <c r="G177" s="29"/>
      <c r="H177" s="30"/>
      <c r="I177" s="96">
        <f>I178</f>
        <v>10821.9</v>
      </c>
      <c r="J177" s="96">
        <f>J178</f>
        <v>14272.9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ht="15.75" x14ac:dyDescent="0.2">
      <c r="A178" s="3"/>
      <c r="B178" s="38" t="s">
        <v>89</v>
      </c>
      <c r="C178" s="24">
        <v>905</v>
      </c>
      <c r="D178" s="24" t="s">
        <v>14</v>
      </c>
      <c r="E178" s="36" t="s">
        <v>26</v>
      </c>
      <c r="F178" s="24" t="s">
        <v>204</v>
      </c>
      <c r="G178" s="29"/>
      <c r="H178" s="30"/>
      <c r="I178" s="96">
        <f>I179+I181+I184+I193</f>
        <v>10821.9</v>
      </c>
      <c r="J178" s="96">
        <f>J179+J181+J184+J193</f>
        <v>14272.9</v>
      </c>
      <c r="K178" s="53"/>
      <c r="L178" s="53"/>
      <c r="M178" s="5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ht="31.5" x14ac:dyDescent="0.2">
      <c r="A179" s="3"/>
      <c r="B179" s="64" t="s">
        <v>206</v>
      </c>
      <c r="C179" s="24">
        <v>905</v>
      </c>
      <c r="D179" s="24" t="s">
        <v>14</v>
      </c>
      <c r="E179" s="36" t="s">
        <v>26</v>
      </c>
      <c r="F179" s="24" t="s">
        <v>205</v>
      </c>
      <c r="G179" s="29"/>
      <c r="H179" s="30"/>
      <c r="I179" s="96">
        <f>I180</f>
        <v>94.5</v>
      </c>
      <c r="J179" s="96">
        <f>J180</f>
        <v>94.5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ht="31.5" x14ac:dyDescent="0.2">
      <c r="A180" s="3"/>
      <c r="B180" s="2" t="s">
        <v>15</v>
      </c>
      <c r="C180" s="24">
        <v>905</v>
      </c>
      <c r="D180" s="24" t="s">
        <v>14</v>
      </c>
      <c r="E180" s="36" t="s">
        <v>26</v>
      </c>
      <c r="F180" s="24" t="s">
        <v>205</v>
      </c>
      <c r="G180" s="29">
        <v>600</v>
      </c>
      <c r="H180" s="30"/>
      <c r="I180" s="96">
        <v>94.5</v>
      </c>
      <c r="J180" s="96">
        <v>94.5</v>
      </c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1:27" ht="15.75" x14ac:dyDescent="0.2">
      <c r="A181" s="3"/>
      <c r="B181" s="51" t="s">
        <v>291</v>
      </c>
      <c r="C181" s="24">
        <v>905</v>
      </c>
      <c r="D181" s="24" t="s">
        <v>14</v>
      </c>
      <c r="E181" s="36" t="s">
        <v>26</v>
      </c>
      <c r="F181" s="24" t="s">
        <v>341</v>
      </c>
      <c r="G181" s="29"/>
      <c r="H181" s="30"/>
      <c r="I181" s="96">
        <f>I182</f>
        <v>10221.4</v>
      </c>
      <c r="J181" s="96">
        <f>J182</f>
        <v>13672.4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ht="31.5" x14ac:dyDescent="0.2">
      <c r="A182" s="3"/>
      <c r="B182" s="38" t="s">
        <v>74</v>
      </c>
      <c r="C182" s="24">
        <v>905</v>
      </c>
      <c r="D182" s="24" t="s">
        <v>14</v>
      </c>
      <c r="E182" s="36" t="s">
        <v>26</v>
      </c>
      <c r="F182" s="24" t="s">
        <v>311</v>
      </c>
      <c r="G182" s="29"/>
      <c r="H182" s="30"/>
      <c r="I182" s="96">
        <f>I183</f>
        <v>10221.4</v>
      </c>
      <c r="J182" s="96">
        <f>J183</f>
        <v>13672.4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ht="31.5" x14ac:dyDescent="0.2">
      <c r="A183" s="3"/>
      <c r="B183" s="2" t="s">
        <v>15</v>
      </c>
      <c r="C183" s="24">
        <v>905</v>
      </c>
      <c r="D183" s="24" t="s">
        <v>14</v>
      </c>
      <c r="E183" s="36" t="s">
        <v>26</v>
      </c>
      <c r="F183" s="24" t="s">
        <v>311</v>
      </c>
      <c r="G183" s="29">
        <v>600</v>
      </c>
      <c r="H183" s="30"/>
      <c r="I183" s="96">
        <v>10221.4</v>
      </c>
      <c r="J183" s="96">
        <v>13672.4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ht="15.75" x14ac:dyDescent="0.2">
      <c r="A184" s="3"/>
      <c r="B184" s="49" t="s">
        <v>142</v>
      </c>
      <c r="C184" s="24">
        <v>905</v>
      </c>
      <c r="D184" s="24" t="s">
        <v>14</v>
      </c>
      <c r="E184" s="36" t="s">
        <v>26</v>
      </c>
      <c r="F184" s="24" t="s">
        <v>322</v>
      </c>
      <c r="G184" s="29"/>
      <c r="H184" s="30"/>
      <c r="I184" s="96">
        <f>I185+I187+I189+I191</f>
        <v>196</v>
      </c>
      <c r="J184" s="96">
        <f>J185+J187+J189+J191</f>
        <v>196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ht="15.75" x14ac:dyDescent="0.2">
      <c r="A185" s="3"/>
      <c r="B185" s="8" t="s">
        <v>259</v>
      </c>
      <c r="C185" s="39">
        <v>905</v>
      </c>
      <c r="D185" s="24" t="s">
        <v>14</v>
      </c>
      <c r="E185" s="36" t="s">
        <v>26</v>
      </c>
      <c r="F185" s="24" t="s">
        <v>323</v>
      </c>
      <c r="G185" s="29"/>
      <c r="H185" s="30"/>
      <c r="I185" s="96">
        <f>I186</f>
        <v>59.4</v>
      </c>
      <c r="J185" s="96">
        <f>J186</f>
        <v>59.4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ht="31.5" x14ac:dyDescent="0.2">
      <c r="A186" s="3"/>
      <c r="B186" s="8" t="s">
        <v>15</v>
      </c>
      <c r="C186" s="39">
        <v>905</v>
      </c>
      <c r="D186" s="24" t="s">
        <v>14</v>
      </c>
      <c r="E186" s="36" t="s">
        <v>26</v>
      </c>
      <c r="F186" s="24" t="s">
        <v>323</v>
      </c>
      <c r="G186" s="29">
        <v>600</v>
      </c>
      <c r="H186" s="30"/>
      <c r="I186" s="96">
        <v>59.4</v>
      </c>
      <c r="J186" s="96">
        <v>59.4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ht="15.75" x14ac:dyDescent="0.2">
      <c r="A187" s="3"/>
      <c r="B187" s="8" t="s">
        <v>260</v>
      </c>
      <c r="C187" s="39">
        <v>905</v>
      </c>
      <c r="D187" s="24" t="s">
        <v>14</v>
      </c>
      <c r="E187" s="36" t="s">
        <v>26</v>
      </c>
      <c r="F187" s="24" t="s">
        <v>324</v>
      </c>
      <c r="G187" s="29"/>
      <c r="H187" s="30"/>
      <c r="I187" s="96">
        <f>I188</f>
        <v>2</v>
      </c>
      <c r="J187" s="96">
        <f>J188</f>
        <v>2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ht="31.5" x14ac:dyDescent="0.2">
      <c r="A188" s="3"/>
      <c r="B188" s="8" t="s">
        <v>15</v>
      </c>
      <c r="C188" s="39">
        <v>905</v>
      </c>
      <c r="D188" s="24" t="s">
        <v>14</v>
      </c>
      <c r="E188" s="36" t="s">
        <v>26</v>
      </c>
      <c r="F188" s="24" t="s">
        <v>324</v>
      </c>
      <c r="G188" s="29">
        <v>600</v>
      </c>
      <c r="H188" s="30"/>
      <c r="I188" s="96">
        <v>2</v>
      </c>
      <c r="J188" s="96">
        <v>2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1:27" ht="31.5" x14ac:dyDescent="0.2">
      <c r="A189" s="3"/>
      <c r="B189" s="8" t="s">
        <v>261</v>
      </c>
      <c r="C189" s="39">
        <v>905</v>
      </c>
      <c r="D189" s="24" t="s">
        <v>14</v>
      </c>
      <c r="E189" s="36" t="s">
        <v>26</v>
      </c>
      <c r="F189" s="24" t="s">
        <v>325</v>
      </c>
      <c r="G189" s="29"/>
      <c r="H189" s="30"/>
      <c r="I189" s="96">
        <f>I190</f>
        <v>25</v>
      </c>
      <c r="J189" s="96">
        <f>J190</f>
        <v>25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ht="31.5" x14ac:dyDescent="0.2">
      <c r="A190" s="3"/>
      <c r="B190" s="8" t="s">
        <v>15</v>
      </c>
      <c r="C190" s="39">
        <v>905</v>
      </c>
      <c r="D190" s="24" t="s">
        <v>14</v>
      </c>
      <c r="E190" s="36" t="s">
        <v>26</v>
      </c>
      <c r="F190" s="24" t="s">
        <v>325</v>
      </c>
      <c r="G190" s="29">
        <v>600</v>
      </c>
      <c r="H190" s="30"/>
      <c r="I190" s="96">
        <v>25</v>
      </c>
      <c r="J190" s="96">
        <v>25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ht="31.5" x14ac:dyDescent="0.2">
      <c r="A191" s="3"/>
      <c r="B191" s="8" t="s">
        <v>362</v>
      </c>
      <c r="C191" s="39">
        <v>905</v>
      </c>
      <c r="D191" s="24" t="s">
        <v>14</v>
      </c>
      <c r="E191" s="36" t="s">
        <v>26</v>
      </c>
      <c r="F191" s="24" t="s">
        <v>363</v>
      </c>
      <c r="G191" s="29"/>
      <c r="H191" s="30"/>
      <c r="I191" s="96">
        <f>I192</f>
        <v>109.6</v>
      </c>
      <c r="J191" s="96">
        <f>J192</f>
        <v>109.6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ht="31.5" x14ac:dyDescent="0.2">
      <c r="A192" s="3"/>
      <c r="B192" s="8" t="s">
        <v>15</v>
      </c>
      <c r="C192" s="39">
        <v>905</v>
      </c>
      <c r="D192" s="24" t="s">
        <v>14</v>
      </c>
      <c r="E192" s="36" t="s">
        <v>26</v>
      </c>
      <c r="F192" s="24" t="s">
        <v>363</v>
      </c>
      <c r="G192" s="29">
        <v>600</v>
      </c>
      <c r="H192" s="30"/>
      <c r="I192" s="96">
        <v>109.6</v>
      </c>
      <c r="J192" s="96">
        <v>109.6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1:27" ht="15.75" x14ac:dyDescent="0.2">
      <c r="A193" s="3"/>
      <c r="B193" s="8" t="s">
        <v>136</v>
      </c>
      <c r="C193" s="39">
        <v>905</v>
      </c>
      <c r="D193" s="36" t="s">
        <v>14</v>
      </c>
      <c r="E193" s="36" t="s">
        <v>26</v>
      </c>
      <c r="F193" s="24" t="s">
        <v>326</v>
      </c>
      <c r="G193" s="29"/>
      <c r="H193" s="30"/>
      <c r="I193" s="96">
        <f>I194</f>
        <v>310</v>
      </c>
      <c r="J193" s="96">
        <f>J194</f>
        <v>310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1:27" ht="35.25" customHeight="1" x14ac:dyDescent="0.2">
      <c r="A194" s="3"/>
      <c r="B194" s="65" t="s">
        <v>15</v>
      </c>
      <c r="C194" s="39">
        <v>905</v>
      </c>
      <c r="D194" s="36" t="s">
        <v>14</v>
      </c>
      <c r="E194" s="36" t="s">
        <v>26</v>
      </c>
      <c r="F194" s="24" t="s">
        <v>326</v>
      </c>
      <c r="G194" s="29">
        <v>600</v>
      </c>
      <c r="H194" s="30"/>
      <c r="I194" s="96">
        <v>310</v>
      </c>
      <c r="J194" s="96">
        <v>310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 ht="15.75" x14ac:dyDescent="0.2">
      <c r="A195" s="47"/>
      <c r="B195" s="8" t="s">
        <v>42</v>
      </c>
      <c r="C195" s="4">
        <v>905</v>
      </c>
      <c r="D195" s="5" t="s">
        <v>14</v>
      </c>
      <c r="E195" s="5" t="s">
        <v>14</v>
      </c>
      <c r="F195" s="4"/>
      <c r="G195" s="6"/>
      <c r="H195" s="63"/>
      <c r="I195" s="96">
        <f t="shared" ref="I195:J195" si="6">I196</f>
        <v>1089.7</v>
      </c>
      <c r="J195" s="96">
        <f t="shared" si="6"/>
        <v>1089.7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1:27" ht="15.75" x14ac:dyDescent="0.2">
      <c r="A196" s="66"/>
      <c r="B196" s="45" t="s">
        <v>86</v>
      </c>
      <c r="C196" s="24">
        <v>905</v>
      </c>
      <c r="D196" s="24" t="s">
        <v>14</v>
      </c>
      <c r="E196" s="5" t="s">
        <v>14</v>
      </c>
      <c r="F196" s="24" t="s">
        <v>184</v>
      </c>
      <c r="G196" s="29" t="s">
        <v>0</v>
      </c>
      <c r="H196" s="30"/>
      <c r="I196" s="96">
        <f t="shared" ref="I196:J198" si="7">I197</f>
        <v>1089.7</v>
      </c>
      <c r="J196" s="96">
        <f t="shared" si="7"/>
        <v>1089.7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1:27" ht="15.75" x14ac:dyDescent="0.2">
      <c r="A197" s="3"/>
      <c r="B197" s="43" t="s">
        <v>88</v>
      </c>
      <c r="C197" s="24">
        <v>905</v>
      </c>
      <c r="D197" s="24" t="s">
        <v>14</v>
      </c>
      <c r="E197" s="5" t="s">
        <v>14</v>
      </c>
      <c r="F197" s="24" t="s">
        <v>193</v>
      </c>
      <c r="G197" s="29" t="s">
        <v>0</v>
      </c>
      <c r="H197" s="30"/>
      <c r="I197" s="96">
        <f>I198+I200</f>
        <v>1089.7</v>
      </c>
      <c r="J197" s="96">
        <f>J198+J200</f>
        <v>1089.7</v>
      </c>
      <c r="K197" s="53"/>
      <c r="L197" s="53"/>
      <c r="M197" s="53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1:27" ht="31.5" x14ac:dyDescent="0.2">
      <c r="A198" s="42"/>
      <c r="B198" s="67" t="s">
        <v>198</v>
      </c>
      <c r="C198" s="46">
        <v>905</v>
      </c>
      <c r="D198" s="58" t="s">
        <v>14</v>
      </c>
      <c r="E198" s="68" t="s">
        <v>14</v>
      </c>
      <c r="F198" s="58" t="s">
        <v>305</v>
      </c>
      <c r="G198" s="60" t="s">
        <v>0</v>
      </c>
      <c r="H198" s="61"/>
      <c r="I198" s="102">
        <f t="shared" si="7"/>
        <v>163.6</v>
      </c>
      <c r="J198" s="102">
        <f t="shared" si="7"/>
        <v>163.6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1:27" ht="31.5" x14ac:dyDescent="0.2">
      <c r="A199" s="62" t="s">
        <v>0</v>
      </c>
      <c r="B199" s="8" t="s">
        <v>15</v>
      </c>
      <c r="C199" s="4">
        <v>905</v>
      </c>
      <c r="D199" s="4" t="s">
        <v>14</v>
      </c>
      <c r="E199" s="5" t="s">
        <v>14</v>
      </c>
      <c r="F199" s="4" t="s">
        <v>305</v>
      </c>
      <c r="G199" s="6">
        <v>600</v>
      </c>
      <c r="H199" s="6"/>
      <c r="I199" s="96">
        <v>163.6</v>
      </c>
      <c r="J199" s="96">
        <v>163.6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1:27" ht="31.5" x14ac:dyDescent="0.2">
      <c r="A200" s="62"/>
      <c r="B200" s="8" t="s">
        <v>400</v>
      </c>
      <c r="C200" s="4">
        <v>905</v>
      </c>
      <c r="D200" s="4" t="s">
        <v>14</v>
      </c>
      <c r="E200" s="5" t="s">
        <v>14</v>
      </c>
      <c r="F200" s="4" t="s">
        <v>399</v>
      </c>
      <c r="G200" s="6" t="s">
        <v>0</v>
      </c>
      <c r="H200" s="6"/>
      <c r="I200" s="96">
        <f>I201</f>
        <v>926.1</v>
      </c>
      <c r="J200" s="96">
        <f>J201</f>
        <v>926.1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1:27" ht="31.5" x14ac:dyDescent="0.2">
      <c r="A201" s="62"/>
      <c r="B201" s="8" t="s">
        <v>15</v>
      </c>
      <c r="C201" s="4">
        <v>905</v>
      </c>
      <c r="D201" s="4" t="s">
        <v>14</v>
      </c>
      <c r="E201" s="5" t="s">
        <v>14</v>
      </c>
      <c r="F201" s="4" t="s">
        <v>399</v>
      </c>
      <c r="G201" s="6">
        <v>600</v>
      </c>
      <c r="H201" s="6"/>
      <c r="I201" s="96">
        <v>926.1</v>
      </c>
      <c r="J201" s="96">
        <v>926.1</v>
      </c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1:27" ht="15.75" x14ac:dyDescent="0.2">
      <c r="A202" s="69"/>
      <c r="B202" s="8" t="s">
        <v>43</v>
      </c>
      <c r="C202" s="4">
        <v>905</v>
      </c>
      <c r="D202" s="5" t="s">
        <v>14</v>
      </c>
      <c r="E202" s="5" t="s">
        <v>19</v>
      </c>
      <c r="F202" s="4"/>
      <c r="G202" s="6"/>
      <c r="H202" s="63"/>
      <c r="I202" s="96">
        <f>I203+I208</f>
        <v>10813.8</v>
      </c>
      <c r="J202" s="96">
        <f>J203+J208</f>
        <v>12621.9</v>
      </c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1:27" ht="15.75" x14ac:dyDescent="0.2">
      <c r="A203" s="69"/>
      <c r="B203" s="1" t="s">
        <v>31</v>
      </c>
      <c r="C203" s="24">
        <v>905</v>
      </c>
      <c r="D203" s="36" t="s">
        <v>14</v>
      </c>
      <c r="E203" s="36" t="s">
        <v>19</v>
      </c>
      <c r="F203" s="24" t="s">
        <v>150</v>
      </c>
      <c r="G203" s="29"/>
      <c r="H203" s="30"/>
      <c r="I203" s="96">
        <f>I204+I206</f>
        <v>942.6</v>
      </c>
      <c r="J203" s="96">
        <f>J204+J206</f>
        <v>958.40000000000009</v>
      </c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1:27" ht="31.5" x14ac:dyDescent="0.2">
      <c r="A204" s="37"/>
      <c r="B204" s="2" t="s">
        <v>91</v>
      </c>
      <c r="C204" s="39">
        <v>905</v>
      </c>
      <c r="D204" s="24" t="s">
        <v>14</v>
      </c>
      <c r="E204" s="24" t="s">
        <v>19</v>
      </c>
      <c r="F204" s="24" t="s">
        <v>251</v>
      </c>
      <c r="G204" s="29"/>
      <c r="H204" s="30"/>
      <c r="I204" s="96">
        <f>I205</f>
        <v>421.4</v>
      </c>
      <c r="J204" s="96">
        <f>J205</f>
        <v>437.2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1:27" ht="47.25" x14ac:dyDescent="0.2">
      <c r="A205" s="44" t="s">
        <v>0</v>
      </c>
      <c r="B205" s="2" t="s">
        <v>21</v>
      </c>
      <c r="C205" s="39">
        <v>905</v>
      </c>
      <c r="D205" s="24" t="s">
        <v>14</v>
      </c>
      <c r="E205" s="24" t="s">
        <v>19</v>
      </c>
      <c r="F205" s="24" t="s">
        <v>251</v>
      </c>
      <c r="G205" s="29" t="s">
        <v>22</v>
      </c>
      <c r="H205" s="30"/>
      <c r="I205" s="96">
        <v>421.4</v>
      </c>
      <c r="J205" s="96">
        <v>437.2</v>
      </c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1:27" ht="48.75" customHeight="1" x14ac:dyDescent="0.2">
      <c r="A206" s="44"/>
      <c r="B206" s="67" t="s">
        <v>345</v>
      </c>
      <c r="C206" s="46">
        <v>905</v>
      </c>
      <c r="D206" s="58" t="s">
        <v>14</v>
      </c>
      <c r="E206" s="58" t="s">
        <v>19</v>
      </c>
      <c r="F206" s="70" t="s">
        <v>344</v>
      </c>
      <c r="G206" s="6"/>
      <c r="H206" s="6"/>
      <c r="I206" s="96">
        <f>I207</f>
        <v>521.20000000000005</v>
      </c>
      <c r="J206" s="96">
        <f>J207</f>
        <v>521.20000000000005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1:27" ht="15.75" x14ac:dyDescent="0.2">
      <c r="A207" s="23" t="s">
        <v>0</v>
      </c>
      <c r="B207" s="8" t="s">
        <v>187</v>
      </c>
      <c r="C207" s="4">
        <v>905</v>
      </c>
      <c r="D207" s="4" t="s">
        <v>14</v>
      </c>
      <c r="E207" s="4" t="s">
        <v>19</v>
      </c>
      <c r="F207" s="70" t="s">
        <v>344</v>
      </c>
      <c r="G207" s="6">
        <v>200</v>
      </c>
      <c r="H207" s="6"/>
      <c r="I207" s="96">
        <v>521.20000000000005</v>
      </c>
      <c r="J207" s="96">
        <v>521.20000000000005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1:27" ht="15.75" x14ac:dyDescent="0.2">
      <c r="A208" s="23" t="s">
        <v>0</v>
      </c>
      <c r="B208" s="71" t="s">
        <v>86</v>
      </c>
      <c r="C208" s="72">
        <v>905</v>
      </c>
      <c r="D208" s="72" t="s">
        <v>14</v>
      </c>
      <c r="E208" s="73" t="s">
        <v>19</v>
      </c>
      <c r="F208" s="72" t="s">
        <v>184</v>
      </c>
      <c r="G208" s="27"/>
      <c r="H208" s="28"/>
      <c r="I208" s="96">
        <f>I209</f>
        <v>9871.1999999999989</v>
      </c>
      <c r="J208" s="96">
        <f>J209</f>
        <v>11663.5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1:27" ht="31.5" x14ac:dyDescent="0.2">
      <c r="A209" s="26" t="s">
        <v>0</v>
      </c>
      <c r="B209" s="8" t="s">
        <v>90</v>
      </c>
      <c r="C209" s="39">
        <v>905</v>
      </c>
      <c r="D209" s="24" t="s">
        <v>14</v>
      </c>
      <c r="E209" s="24" t="s">
        <v>19</v>
      </c>
      <c r="F209" s="24" t="s">
        <v>207</v>
      </c>
      <c r="G209" s="29" t="s">
        <v>0</v>
      </c>
      <c r="H209" s="30"/>
      <c r="I209" s="96">
        <f>I210+I215+I220</f>
        <v>9871.1999999999989</v>
      </c>
      <c r="J209" s="96">
        <f>J210+J215+J220</f>
        <v>11663.5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1:27" ht="31.5" x14ac:dyDescent="0.2">
      <c r="A210" s="26" t="s">
        <v>0</v>
      </c>
      <c r="B210" s="8" t="s">
        <v>312</v>
      </c>
      <c r="C210" s="39">
        <v>905</v>
      </c>
      <c r="D210" s="24" t="s">
        <v>14</v>
      </c>
      <c r="E210" s="24" t="s">
        <v>19</v>
      </c>
      <c r="F210" s="24" t="s">
        <v>315</v>
      </c>
      <c r="G210" s="29"/>
      <c r="H210" s="30"/>
      <c r="I210" s="96">
        <f>I211</f>
        <v>2640.7999999999997</v>
      </c>
      <c r="J210" s="96">
        <f>J211</f>
        <v>3113.4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1:27" ht="15.75" x14ac:dyDescent="0.2">
      <c r="A211" s="74"/>
      <c r="B211" s="41" t="s">
        <v>79</v>
      </c>
      <c r="C211" s="39">
        <v>905</v>
      </c>
      <c r="D211" s="24" t="s">
        <v>14</v>
      </c>
      <c r="E211" s="24" t="s">
        <v>19</v>
      </c>
      <c r="F211" s="24" t="s">
        <v>208</v>
      </c>
      <c r="G211" s="29" t="s">
        <v>0</v>
      </c>
      <c r="H211" s="30"/>
      <c r="I211" s="96">
        <f>I212+I213+I214</f>
        <v>2640.7999999999997</v>
      </c>
      <c r="J211" s="96">
        <f>J212+J213+J214</f>
        <v>3113.4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1:27" ht="21" customHeight="1" x14ac:dyDescent="0.2">
      <c r="A212" s="3"/>
      <c r="B212" s="2" t="s">
        <v>21</v>
      </c>
      <c r="C212" s="39">
        <v>905</v>
      </c>
      <c r="D212" s="24" t="s">
        <v>14</v>
      </c>
      <c r="E212" s="24" t="s">
        <v>19</v>
      </c>
      <c r="F212" s="24" t="s">
        <v>208</v>
      </c>
      <c r="G212" s="29" t="s">
        <v>22</v>
      </c>
      <c r="H212" s="30"/>
      <c r="I212" s="96">
        <v>2362.6999999999998</v>
      </c>
      <c r="J212" s="96">
        <v>2942.3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ht="15.75" x14ac:dyDescent="0.2">
      <c r="A213" s="3"/>
      <c r="B213" s="2" t="s">
        <v>187</v>
      </c>
      <c r="C213" s="39">
        <v>905</v>
      </c>
      <c r="D213" s="24" t="s">
        <v>14</v>
      </c>
      <c r="E213" s="24" t="s">
        <v>19</v>
      </c>
      <c r="F213" s="24" t="s">
        <v>208</v>
      </c>
      <c r="G213" s="29" t="s">
        <v>12</v>
      </c>
      <c r="H213" s="30"/>
      <c r="I213" s="96">
        <v>260.5</v>
      </c>
      <c r="J213" s="96">
        <v>153.5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ht="15.75" x14ac:dyDescent="0.2">
      <c r="A214" s="3"/>
      <c r="B214" s="2" t="s">
        <v>23</v>
      </c>
      <c r="C214" s="46">
        <v>905</v>
      </c>
      <c r="D214" s="58" t="s">
        <v>14</v>
      </c>
      <c r="E214" s="58" t="s">
        <v>19</v>
      </c>
      <c r="F214" s="58" t="s">
        <v>208</v>
      </c>
      <c r="G214" s="60" t="s">
        <v>24</v>
      </c>
      <c r="H214" s="61"/>
      <c r="I214" s="96">
        <v>17.600000000000001</v>
      </c>
      <c r="J214" s="96">
        <v>17.600000000000001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 ht="31.5" x14ac:dyDescent="0.2">
      <c r="A215" s="3"/>
      <c r="B215" s="75" t="s">
        <v>316</v>
      </c>
      <c r="C215" s="4">
        <v>905</v>
      </c>
      <c r="D215" s="5" t="s">
        <v>14</v>
      </c>
      <c r="E215" s="5" t="s">
        <v>19</v>
      </c>
      <c r="F215" s="4" t="s">
        <v>317</v>
      </c>
      <c r="G215" s="6"/>
      <c r="H215" s="6"/>
      <c r="I215" s="96">
        <f>I216</f>
        <v>6101.4</v>
      </c>
      <c r="J215" s="96">
        <f>J216</f>
        <v>7215.3</v>
      </c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27" ht="15.75" x14ac:dyDescent="0.2">
      <c r="A216" s="3"/>
      <c r="B216" s="2" t="s">
        <v>319</v>
      </c>
      <c r="C216" s="4">
        <v>905</v>
      </c>
      <c r="D216" s="5" t="s">
        <v>14</v>
      </c>
      <c r="E216" s="5" t="s">
        <v>19</v>
      </c>
      <c r="F216" s="4" t="s">
        <v>209</v>
      </c>
      <c r="G216" s="6"/>
      <c r="H216" s="63"/>
      <c r="I216" s="96">
        <f>I217+I218+I219</f>
        <v>6101.4</v>
      </c>
      <c r="J216" s="96">
        <f>J217+J218+J219</f>
        <v>7215.3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1:27" ht="47.25" x14ac:dyDescent="0.2">
      <c r="A217" s="3"/>
      <c r="B217" s="2" t="s">
        <v>21</v>
      </c>
      <c r="C217" s="4">
        <v>905</v>
      </c>
      <c r="D217" s="5" t="s">
        <v>14</v>
      </c>
      <c r="E217" s="5" t="s">
        <v>19</v>
      </c>
      <c r="F217" s="4" t="s">
        <v>209</v>
      </c>
      <c r="G217" s="6">
        <v>100</v>
      </c>
      <c r="H217" s="63"/>
      <c r="I217" s="96">
        <v>5569.4</v>
      </c>
      <c r="J217" s="96">
        <v>6935.7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1:27" ht="15.75" x14ac:dyDescent="0.2">
      <c r="A218" s="3"/>
      <c r="B218" s="2" t="s">
        <v>187</v>
      </c>
      <c r="C218" s="4">
        <v>905</v>
      </c>
      <c r="D218" s="5" t="s">
        <v>14</v>
      </c>
      <c r="E218" s="5" t="s">
        <v>19</v>
      </c>
      <c r="F218" s="4" t="s">
        <v>209</v>
      </c>
      <c r="G218" s="6">
        <v>200</v>
      </c>
      <c r="H218" s="63"/>
      <c r="I218" s="96">
        <v>524.4</v>
      </c>
      <c r="J218" s="96">
        <v>272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1:27" ht="15.75" x14ac:dyDescent="0.2">
      <c r="A219" s="3"/>
      <c r="B219" s="2" t="s">
        <v>23</v>
      </c>
      <c r="C219" s="4">
        <v>905</v>
      </c>
      <c r="D219" s="5" t="s">
        <v>14</v>
      </c>
      <c r="E219" s="5" t="s">
        <v>19</v>
      </c>
      <c r="F219" s="4" t="s">
        <v>209</v>
      </c>
      <c r="G219" s="6">
        <v>800</v>
      </c>
      <c r="H219" s="63"/>
      <c r="I219" s="96">
        <v>7.6</v>
      </c>
      <c r="J219" s="96">
        <v>7.6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1:27" ht="31.5" x14ac:dyDescent="0.2">
      <c r="A220" s="3"/>
      <c r="B220" s="2" t="s">
        <v>318</v>
      </c>
      <c r="C220" s="4">
        <v>905</v>
      </c>
      <c r="D220" s="5" t="s">
        <v>14</v>
      </c>
      <c r="E220" s="5" t="s">
        <v>19</v>
      </c>
      <c r="F220" s="4" t="s">
        <v>320</v>
      </c>
      <c r="G220" s="6"/>
      <c r="H220" s="63"/>
      <c r="I220" s="96">
        <f>I221</f>
        <v>1129.0000000000002</v>
      </c>
      <c r="J220" s="96">
        <f>J221</f>
        <v>1334.8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1:27" ht="15.75" x14ac:dyDescent="0.2">
      <c r="A221" s="26" t="s">
        <v>0</v>
      </c>
      <c r="B221" s="2" t="s">
        <v>319</v>
      </c>
      <c r="C221" s="4">
        <v>905</v>
      </c>
      <c r="D221" s="5" t="s">
        <v>14</v>
      </c>
      <c r="E221" s="5" t="s">
        <v>19</v>
      </c>
      <c r="F221" s="4" t="s">
        <v>210</v>
      </c>
      <c r="G221" s="6"/>
      <c r="H221" s="63"/>
      <c r="I221" s="96">
        <f>I222+I223+I224</f>
        <v>1129.0000000000002</v>
      </c>
      <c r="J221" s="96">
        <f>J222+J223+J224</f>
        <v>1334.8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 spans="1:27" ht="47.25" x14ac:dyDescent="0.2">
      <c r="A222" s="26" t="s">
        <v>0</v>
      </c>
      <c r="B222" s="2" t="s">
        <v>21</v>
      </c>
      <c r="C222" s="4">
        <v>905</v>
      </c>
      <c r="D222" s="5" t="s">
        <v>14</v>
      </c>
      <c r="E222" s="5" t="s">
        <v>19</v>
      </c>
      <c r="F222" s="4" t="s">
        <v>210</v>
      </c>
      <c r="G222" s="6">
        <v>100</v>
      </c>
      <c r="H222" s="63"/>
      <c r="I222" s="96">
        <v>1029.2</v>
      </c>
      <c r="J222" s="96">
        <v>1278.3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ht="15.75" x14ac:dyDescent="0.2">
      <c r="A223" s="26"/>
      <c r="B223" s="2" t="s">
        <v>187</v>
      </c>
      <c r="C223" s="4">
        <v>905</v>
      </c>
      <c r="D223" s="5" t="s">
        <v>14</v>
      </c>
      <c r="E223" s="5" t="s">
        <v>19</v>
      </c>
      <c r="F223" s="4" t="s">
        <v>210</v>
      </c>
      <c r="G223" s="6">
        <v>200</v>
      </c>
      <c r="H223" s="63"/>
      <c r="I223" s="96">
        <v>98.4</v>
      </c>
      <c r="J223" s="96">
        <v>55.1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ht="15.75" x14ac:dyDescent="0.2">
      <c r="A224" s="26"/>
      <c r="B224" s="49" t="s">
        <v>23</v>
      </c>
      <c r="C224" s="4">
        <v>905</v>
      </c>
      <c r="D224" s="68" t="s">
        <v>14</v>
      </c>
      <c r="E224" s="68" t="s">
        <v>19</v>
      </c>
      <c r="F224" s="4" t="s">
        <v>210</v>
      </c>
      <c r="G224" s="76">
        <v>800</v>
      </c>
      <c r="H224" s="77"/>
      <c r="I224" s="96">
        <v>1.4</v>
      </c>
      <c r="J224" s="96">
        <v>1.4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ht="15.75" x14ac:dyDescent="0.2">
      <c r="A225" s="26"/>
      <c r="B225" s="2" t="s">
        <v>32</v>
      </c>
      <c r="C225" s="39">
        <v>905</v>
      </c>
      <c r="D225" s="24" t="s">
        <v>10</v>
      </c>
      <c r="E225" s="24" t="s">
        <v>0</v>
      </c>
      <c r="F225" s="24" t="s">
        <v>0</v>
      </c>
      <c r="G225" s="29" t="s">
        <v>0</v>
      </c>
      <c r="H225" s="30"/>
      <c r="I225" s="96">
        <f>I226</f>
        <v>12778.5</v>
      </c>
      <c r="J225" s="96">
        <f>J226</f>
        <v>12778.5</v>
      </c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ht="15.75" x14ac:dyDescent="0.2">
      <c r="A226" s="26"/>
      <c r="B226" s="2" t="s">
        <v>44</v>
      </c>
      <c r="C226" s="39">
        <v>905</v>
      </c>
      <c r="D226" s="24" t="s">
        <v>10</v>
      </c>
      <c r="E226" s="24" t="s">
        <v>9</v>
      </c>
      <c r="F226" s="24" t="s">
        <v>0</v>
      </c>
      <c r="G226" s="29" t="s">
        <v>0</v>
      </c>
      <c r="H226" s="30"/>
      <c r="I226" s="96">
        <f>I227+I232+I234+I236+I238</f>
        <v>12778.5</v>
      </c>
      <c r="J226" s="96">
        <f>J227+J232+J234+J236+J238</f>
        <v>12778.5</v>
      </c>
      <c r="K226" s="53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ht="15.75" x14ac:dyDescent="0.2">
      <c r="A227" s="26"/>
      <c r="B227" s="2" t="s">
        <v>132</v>
      </c>
      <c r="C227" s="39">
        <v>905</v>
      </c>
      <c r="D227" s="24">
        <v>10</v>
      </c>
      <c r="E227" s="24" t="s">
        <v>9</v>
      </c>
      <c r="F227" s="24" t="s">
        <v>184</v>
      </c>
      <c r="G227" s="29"/>
      <c r="H227" s="30"/>
      <c r="I227" s="96">
        <f t="shared" ref="I227:J229" si="8">I228</f>
        <v>517.20000000000005</v>
      </c>
      <c r="J227" s="96">
        <f t="shared" si="8"/>
        <v>517.20000000000005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ht="15.75" x14ac:dyDescent="0.2">
      <c r="A228" s="23" t="s">
        <v>0</v>
      </c>
      <c r="B228" s="2" t="s">
        <v>133</v>
      </c>
      <c r="C228" s="39">
        <v>905</v>
      </c>
      <c r="D228" s="24">
        <v>10</v>
      </c>
      <c r="E228" s="24" t="s">
        <v>9</v>
      </c>
      <c r="F228" s="24" t="s">
        <v>185</v>
      </c>
      <c r="G228" s="29"/>
      <c r="H228" s="30"/>
      <c r="I228" s="96">
        <f t="shared" si="8"/>
        <v>517.20000000000005</v>
      </c>
      <c r="J228" s="96">
        <f t="shared" si="8"/>
        <v>517.20000000000005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ht="47.25" x14ac:dyDescent="0.2">
      <c r="A229" s="26"/>
      <c r="B229" s="2" t="s">
        <v>253</v>
      </c>
      <c r="C229" s="39">
        <v>905</v>
      </c>
      <c r="D229" s="24">
        <v>10</v>
      </c>
      <c r="E229" s="24" t="s">
        <v>9</v>
      </c>
      <c r="F229" s="24" t="s">
        <v>252</v>
      </c>
      <c r="G229" s="29"/>
      <c r="H229" s="30"/>
      <c r="I229" s="96">
        <f t="shared" si="8"/>
        <v>517.20000000000005</v>
      </c>
      <c r="J229" s="96">
        <f t="shared" si="8"/>
        <v>517.20000000000005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ht="20.25" customHeight="1" x14ac:dyDescent="0.2">
      <c r="A230" s="23" t="s">
        <v>0</v>
      </c>
      <c r="B230" s="2" t="s">
        <v>17</v>
      </c>
      <c r="C230" s="39">
        <v>905</v>
      </c>
      <c r="D230" s="24" t="s">
        <v>10</v>
      </c>
      <c r="E230" s="24" t="s">
        <v>9</v>
      </c>
      <c r="F230" s="24" t="s">
        <v>252</v>
      </c>
      <c r="G230" s="29">
        <v>300</v>
      </c>
      <c r="H230" s="30"/>
      <c r="I230" s="96">
        <v>517.20000000000005</v>
      </c>
      <c r="J230" s="96">
        <v>517.20000000000005</v>
      </c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ht="15.75" x14ac:dyDescent="0.2">
      <c r="A231" s="26" t="s">
        <v>0</v>
      </c>
      <c r="B231" s="1" t="s">
        <v>31</v>
      </c>
      <c r="C231" s="24">
        <v>905</v>
      </c>
      <c r="D231" s="36" t="s">
        <v>10</v>
      </c>
      <c r="E231" s="36" t="s">
        <v>9</v>
      </c>
      <c r="F231" s="24" t="s">
        <v>150</v>
      </c>
      <c r="G231" s="29"/>
      <c r="H231" s="30"/>
      <c r="I231" s="96">
        <f>I232+I234+I236+I238</f>
        <v>12261.3</v>
      </c>
      <c r="J231" s="96">
        <f>J232+J234+J236+J238</f>
        <v>12261.3</v>
      </c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1:27" ht="31.5" x14ac:dyDescent="0.2">
      <c r="A232" s="26" t="s">
        <v>0</v>
      </c>
      <c r="B232" s="2" t="s">
        <v>92</v>
      </c>
      <c r="C232" s="39">
        <v>905</v>
      </c>
      <c r="D232" s="24" t="s">
        <v>10</v>
      </c>
      <c r="E232" s="24" t="s">
        <v>9</v>
      </c>
      <c r="F232" s="24" t="s">
        <v>278</v>
      </c>
      <c r="G232" s="29" t="s">
        <v>0</v>
      </c>
      <c r="H232" s="30"/>
      <c r="I232" s="96">
        <f>I233</f>
        <v>3318.2</v>
      </c>
      <c r="J232" s="96">
        <f>J233</f>
        <v>3318.2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ht="15.75" x14ac:dyDescent="0.2">
      <c r="A233" s="26" t="s">
        <v>0</v>
      </c>
      <c r="B233" s="2" t="s">
        <v>17</v>
      </c>
      <c r="C233" s="39">
        <v>905</v>
      </c>
      <c r="D233" s="24">
        <v>10</v>
      </c>
      <c r="E233" s="36" t="s">
        <v>9</v>
      </c>
      <c r="F233" s="24" t="s">
        <v>278</v>
      </c>
      <c r="G233" s="29">
        <v>300</v>
      </c>
      <c r="H233" s="30"/>
      <c r="I233" s="96">
        <v>3318.2</v>
      </c>
      <c r="J233" s="96">
        <v>3318.2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27" ht="47.25" x14ac:dyDescent="0.2">
      <c r="A234" s="26"/>
      <c r="B234" s="2" t="s">
        <v>255</v>
      </c>
      <c r="C234" s="39">
        <v>905</v>
      </c>
      <c r="D234" s="24" t="s">
        <v>10</v>
      </c>
      <c r="E234" s="24" t="s">
        <v>9</v>
      </c>
      <c r="F234" s="24" t="s">
        <v>279</v>
      </c>
      <c r="G234" s="29" t="s">
        <v>0</v>
      </c>
      <c r="H234" s="30"/>
      <c r="I234" s="96">
        <f>I235</f>
        <v>8849.1</v>
      </c>
      <c r="J234" s="96">
        <f>J235</f>
        <v>8849.1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ht="15.75" x14ac:dyDescent="0.2">
      <c r="A235" s="26"/>
      <c r="B235" s="2" t="s">
        <v>17</v>
      </c>
      <c r="C235" s="39">
        <v>905</v>
      </c>
      <c r="D235" s="24" t="s">
        <v>10</v>
      </c>
      <c r="E235" s="24" t="s">
        <v>9</v>
      </c>
      <c r="F235" s="24" t="s">
        <v>279</v>
      </c>
      <c r="G235" s="29">
        <v>300</v>
      </c>
      <c r="H235" s="30"/>
      <c r="I235" s="96">
        <v>8849.1</v>
      </c>
      <c r="J235" s="96">
        <v>8849.1</v>
      </c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ht="31.5" x14ac:dyDescent="0.2">
      <c r="A236" s="31"/>
      <c r="B236" s="2" t="s">
        <v>254</v>
      </c>
      <c r="C236" s="39">
        <v>905</v>
      </c>
      <c r="D236" s="24" t="s">
        <v>10</v>
      </c>
      <c r="E236" s="24" t="s">
        <v>9</v>
      </c>
      <c r="F236" s="24" t="s">
        <v>280</v>
      </c>
      <c r="G236" s="29" t="s">
        <v>0</v>
      </c>
      <c r="H236" s="30"/>
      <c r="I236" s="96">
        <f>I237</f>
        <v>34</v>
      </c>
      <c r="J236" s="96">
        <f>J237</f>
        <v>34</v>
      </c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ht="15.75" x14ac:dyDescent="0.2">
      <c r="A237" s="26"/>
      <c r="B237" s="2" t="s">
        <v>17</v>
      </c>
      <c r="C237" s="39">
        <v>905</v>
      </c>
      <c r="D237" s="24" t="s">
        <v>10</v>
      </c>
      <c r="E237" s="24" t="s">
        <v>9</v>
      </c>
      <c r="F237" s="24" t="s">
        <v>280</v>
      </c>
      <c r="G237" s="29">
        <v>300</v>
      </c>
      <c r="H237" s="30"/>
      <c r="I237" s="96">
        <v>34</v>
      </c>
      <c r="J237" s="96">
        <v>34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ht="47.25" x14ac:dyDescent="0.2">
      <c r="A238" s="31"/>
      <c r="B238" s="2" t="s">
        <v>131</v>
      </c>
      <c r="C238" s="39">
        <v>905</v>
      </c>
      <c r="D238" s="24" t="s">
        <v>10</v>
      </c>
      <c r="E238" s="24" t="s">
        <v>9</v>
      </c>
      <c r="F238" s="24" t="s">
        <v>281</v>
      </c>
      <c r="G238" s="29"/>
      <c r="H238" s="30"/>
      <c r="I238" s="96">
        <f>I239</f>
        <v>60</v>
      </c>
      <c r="J238" s="96">
        <f>J239</f>
        <v>60</v>
      </c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ht="15.75" x14ac:dyDescent="0.2">
      <c r="A239" s="26"/>
      <c r="B239" s="2" t="s">
        <v>17</v>
      </c>
      <c r="C239" s="39">
        <v>905</v>
      </c>
      <c r="D239" s="24" t="s">
        <v>10</v>
      </c>
      <c r="E239" s="24" t="s">
        <v>9</v>
      </c>
      <c r="F239" s="24" t="s">
        <v>281</v>
      </c>
      <c r="G239" s="29">
        <v>300</v>
      </c>
      <c r="H239" s="30"/>
      <c r="I239" s="96">
        <v>60</v>
      </c>
      <c r="J239" s="96">
        <v>60</v>
      </c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1:27" ht="15.75" x14ac:dyDescent="0.2">
      <c r="A240" s="78">
        <v>5</v>
      </c>
      <c r="B240" s="32" t="s">
        <v>93</v>
      </c>
      <c r="C240" s="33">
        <v>906</v>
      </c>
      <c r="D240" s="33" t="s">
        <v>0</v>
      </c>
      <c r="E240" s="33" t="s">
        <v>0</v>
      </c>
      <c r="F240" s="33" t="s">
        <v>0</v>
      </c>
      <c r="G240" s="34" t="s">
        <v>0</v>
      </c>
      <c r="H240" s="35"/>
      <c r="I240" s="95">
        <f t="shared" ref="I240:J243" si="9">I241</f>
        <v>1459.8</v>
      </c>
      <c r="J240" s="95">
        <f t="shared" si="9"/>
        <v>1720.4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ht="15.75" x14ac:dyDescent="0.2">
      <c r="A241" s="26"/>
      <c r="B241" s="2" t="s">
        <v>38</v>
      </c>
      <c r="C241" s="24">
        <v>906</v>
      </c>
      <c r="D241" s="24" t="s">
        <v>20</v>
      </c>
      <c r="E241" s="24" t="s">
        <v>0</v>
      </c>
      <c r="F241" s="24" t="s">
        <v>0</v>
      </c>
      <c r="G241" s="29" t="s">
        <v>0</v>
      </c>
      <c r="H241" s="30"/>
      <c r="I241" s="96">
        <f t="shared" si="9"/>
        <v>1459.8</v>
      </c>
      <c r="J241" s="96">
        <f t="shared" si="9"/>
        <v>1720.4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ht="31.5" x14ac:dyDescent="0.2">
      <c r="A242" s="26"/>
      <c r="B242" s="2" t="s">
        <v>51</v>
      </c>
      <c r="C242" s="24">
        <v>906</v>
      </c>
      <c r="D242" s="24" t="s">
        <v>20</v>
      </c>
      <c r="E242" s="24" t="s">
        <v>27</v>
      </c>
      <c r="F242" s="24" t="s">
        <v>0</v>
      </c>
      <c r="G242" s="29" t="s">
        <v>0</v>
      </c>
      <c r="H242" s="30"/>
      <c r="I242" s="96">
        <f t="shared" si="9"/>
        <v>1459.8</v>
      </c>
      <c r="J242" s="96">
        <f t="shared" si="9"/>
        <v>1720.4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ht="15.75" x14ac:dyDescent="0.2">
      <c r="A243" s="26"/>
      <c r="B243" s="2" t="s">
        <v>31</v>
      </c>
      <c r="C243" s="24">
        <v>906</v>
      </c>
      <c r="D243" s="24" t="s">
        <v>20</v>
      </c>
      <c r="E243" s="24" t="s">
        <v>27</v>
      </c>
      <c r="F243" s="24" t="s">
        <v>150</v>
      </c>
      <c r="G243" s="29" t="s">
        <v>0</v>
      </c>
      <c r="H243" s="30"/>
      <c r="I243" s="96">
        <f t="shared" si="9"/>
        <v>1459.8</v>
      </c>
      <c r="J243" s="96">
        <f t="shared" si="9"/>
        <v>1720.4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ht="15.75" x14ac:dyDescent="0.2">
      <c r="A244" s="26"/>
      <c r="B244" s="2" t="s">
        <v>94</v>
      </c>
      <c r="C244" s="24">
        <v>906</v>
      </c>
      <c r="D244" s="24" t="s">
        <v>20</v>
      </c>
      <c r="E244" s="24" t="s">
        <v>27</v>
      </c>
      <c r="F244" s="24" t="s">
        <v>212</v>
      </c>
      <c r="G244" s="29" t="s">
        <v>0</v>
      </c>
      <c r="H244" s="30"/>
      <c r="I244" s="96">
        <f>I245+I247+I250</f>
        <v>1459.8</v>
      </c>
      <c r="J244" s="96">
        <f>J245+J247+J250</f>
        <v>1720.4</v>
      </c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ht="15.75" x14ac:dyDescent="0.2">
      <c r="A245" s="26"/>
      <c r="B245" s="2" t="s">
        <v>95</v>
      </c>
      <c r="C245" s="24">
        <v>906</v>
      </c>
      <c r="D245" s="24" t="s">
        <v>20</v>
      </c>
      <c r="E245" s="24" t="s">
        <v>27</v>
      </c>
      <c r="F245" s="24" t="s">
        <v>213</v>
      </c>
      <c r="G245" s="29" t="s">
        <v>0</v>
      </c>
      <c r="H245" s="30"/>
      <c r="I245" s="96">
        <f>I246</f>
        <v>648</v>
      </c>
      <c r="J245" s="96">
        <f>J246</f>
        <v>807</v>
      </c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ht="16.5" customHeight="1" x14ac:dyDescent="0.2">
      <c r="A246" s="26"/>
      <c r="B246" s="2" t="s">
        <v>21</v>
      </c>
      <c r="C246" s="24">
        <v>906</v>
      </c>
      <c r="D246" s="24" t="s">
        <v>20</v>
      </c>
      <c r="E246" s="24" t="s">
        <v>27</v>
      </c>
      <c r="F246" s="24" t="s">
        <v>213</v>
      </c>
      <c r="G246" s="29" t="s">
        <v>22</v>
      </c>
      <c r="H246" s="30"/>
      <c r="I246" s="96">
        <v>648</v>
      </c>
      <c r="J246" s="96">
        <v>807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:27" ht="15.75" x14ac:dyDescent="0.2">
      <c r="A247" s="26"/>
      <c r="B247" s="2" t="s">
        <v>30</v>
      </c>
      <c r="C247" s="24">
        <v>906</v>
      </c>
      <c r="D247" s="24" t="s">
        <v>20</v>
      </c>
      <c r="E247" s="24" t="s">
        <v>27</v>
      </c>
      <c r="F247" s="24" t="s">
        <v>214</v>
      </c>
      <c r="G247" s="29" t="s">
        <v>0</v>
      </c>
      <c r="H247" s="30"/>
      <c r="I247" s="96">
        <f>I248+I249</f>
        <v>376.59999999999997</v>
      </c>
      <c r="J247" s="96">
        <f>J248+J249</f>
        <v>463.2</v>
      </c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ht="47.25" x14ac:dyDescent="0.2">
      <c r="A248" s="26"/>
      <c r="B248" s="2" t="s">
        <v>21</v>
      </c>
      <c r="C248" s="24">
        <v>906</v>
      </c>
      <c r="D248" s="24" t="s">
        <v>20</v>
      </c>
      <c r="E248" s="24" t="s">
        <v>27</v>
      </c>
      <c r="F248" s="24" t="s">
        <v>214</v>
      </c>
      <c r="G248" s="29" t="s">
        <v>22</v>
      </c>
      <c r="H248" s="30"/>
      <c r="I248" s="96">
        <v>353.2</v>
      </c>
      <c r="J248" s="96">
        <v>439.8</v>
      </c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ht="15.75" x14ac:dyDescent="0.2">
      <c r="A249" s="26"/>
      <c r="B249" s="2" t="s">
        <v>187</v>
      </c>
      <c r="C249" s="24">
        <v>906</v>
      </c>
      <c r="D249" s="24" t="s">
        <v>20</v>
      </c>
      <c r="E249" s="24" t="s">
        <v>27</v>
      </c>
      <c r="F249" s="24" t="s">
        <v>214</v>
      </c>
      <c r="G249" s="29" t="s">
        <v>12</v>
      </c>
      <c r="H249" s="30"/>
      <c r="I249" s="96">
        <v>23.4</v>
      </c>
      <c r="J249" s="96">
        <v>23.4</v>
      </c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ht="31.5" x14ac:dyDescent="0.2">
      <c r="A250" s="26" t="s">
        <v>0</v>
      </c>
      <c r="B250" s="2" t="s">
        <v>96</v>
      </c>
      <c r="C250" s="24">
        <v>906</v>
      </c>
      <c r="D250" s="24" t="s">
        <v>20</v>
      </c>
      <c r="E250" s="24" t="s">
        <v>27</v>
      </c>
      <c r="F250" s="24" t="s">
        <v>215</v>
      </c>
      <c r="G250" s="29" t="s">
        <v>0</v>
      </c>
      <c r="H250" s="30"/>
      <c r="I250" s="96">
        <f>I251+I252</f>
        <v>435.2</v>
      </c>
      <c r="J250" s="96">
        <f>J251+J252</f>
        <v>450.2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27" ht="47.25" x14ac:dyDescent="0.2">
      <c r="A251" s="31"/>
      <c r="B251" s="2" t="s">
        <v>21</v>
      </c>
      <c r="C251" s="24">
        <v>906</v>
      </c>
      <c r="D251" s="24" t="s">
        <v>20</v>
      </c>
      <c r="E251" s="24" t="s">
        <v>27</v>
      </c>
      <c r="F251" s="24" t="s">
        <v>215</v>
      </c>
      <c r="G251" s="29" t="s">
        <v>22</v>
      </c>
      <c r="H251" s="30"/>
      <c r="I251" s="96">
        <v>423.8</v>
      </c>
      <c r="J251" s="96">
        <v>439.8</v>
      </c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ht="15.75" x14ac:dyDescent="0.2">
      <c r="A252" s="26" t="s">
        <v>0</v>
      </c>
      <c r="B252" s="2" t="s">
        <v>187</v>
      </c>
      <c r="C252" s="24">
        <v>906</v>
      </c>
      <c r="D252" s="24" t="s">
        <v>20</v>
      </c>
      <c r="E252" s="24" t="s">
        <v>27</v>
      </c>
      <c r="F252" s="24" t="s">
        <v>215</v>
      </c>
      <c r="G252" s="29" t="s">
        <v>12</v>
      </c>
      <c r="H252" s="30"/>
      <c r="I252" s="96">
        <v>11.4</v>
      </c>
      <c r="J252" s="96">
        <v>10.4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ht="15.75" x14ac:dyDescent="0.2">
      <c r="A253" s="26">
        <v>6</v>
      </c>
      <c r="B253" s="32" t="s">
        <v>98</v>
      </c>
      <c r="C253" s="79">
        <v>908</v>
      </c>
      <c r="D253" s="33"/>
      <c r="E253" s="33"/>
      <c r="F253" s="33"/>
      <c r="G253" s="34"/>
      <c r="H253" s="35"/>
      <c r="I253" s="95">
        <f>I254+I299+I304+I314+I337+I359+I388+I405+I349</f>
        <v>116317.70000000001</v>
      </c>
      <c r="J253" s="95">
        <f>J254+J299+J304+J314+J337+J359+J388+J405+J349</f>
        <v>63945.9</v>
      </c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ht="15.75" x14ac:dyDescent="0.2">
      <c r="A254" s="26" t="s">
        <v>0</v>
      </c>
      <c r="B254" s="2" t="s">
        <v>38</v>
      </c>
      <c r="C254" s="24">
        <v>908</v>
      </c>
      <c r="D254" s="24" t="s">
        <v>20</v>
      </c>
      <c r="E254" s="24" t="s">
        <v>0</v>
      </c>
      <c r="F254" s="24" t="s">
        <v>0</v>
      </c>
      <c r="G254" s="29" t="s">
        <v>0</v>
      </c>
      <c r="H254" s="30"/>
      <c r="I254" s="96">
        <f>I255+I260+I267+I274</f>
        <v>26873.300000000003</v>
      </c>
      <c r="J254" s="96">
        <f>J255+J260+J267+J274</f>
        <v>32937.9</v>
      </c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:27" ht="31.5" x14ac:dyDescent="0.2">
      <c r="A255" s="23" t="s">
        <v>0</v>
      </c>
      <c r="B255" s="2" t="s">
        <v>58</v>
      </c>
      <c r="C255" s="24">
        <v>908</v>
      </c>
      <c r="D255" s="24" t="s">
        <v>20</v>
      </c>
      <c r="E255" s="24" t="s">
        <v>25</v>
      </c>
      <c r="F255" s="24" t="s">
        <v>0</v>
      </c>
      <c r="G255" s="29" t="s">
        <v>0</v>
      </c>
      <c r="H255" s="30"/>
      <c r="I255" s="96">
        <f t="shared" ref="I255:J258" si="10">I256</f>
        <v>959.9</v>
      </c>
      <c r="J255" s="96">
        <f t="shared" si="10"/>
        <v>1195</v>
      </c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:27" ht="18.75" customHeight="1" x14ac:dyDescent="0.2">
      <c r="A256" s="23" t="s">
        <v>0</v>
      </c>
      <c r="B256" s="2" t="s">
        <v>31</v>
      </c>
      <c r="C256" s="24">
        <v>908</v>
      </c>
      <c r="D256" s="24" t="s">
        <v>20</v>
      </c>
      <c r="E256" s="24" t="s">
        <v>25</v>
      </c>
      <c r="F256" s="24" t="s">
        <v>150</v>
      </c>
      <c r="G256" s="29" t="s">
        <v>0</v>
      </c>
      <c r="H256" s="30"/>
      <c r="I256" s="96">
        <f t="shared" si="10"/>
        <v>959.9</v>
      </c>
      <c r="J256" s="96">
        <f t="shared" si="10"/>
        <v>1195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5.75" x14ac:dyDescent="0.2">
      <c r="A257" s="26" t="s">
        <v>0</v>
      </c>
      <c r="B257" s="2" t="s">
        <v>99</v>
      </c>
      <c r="C257" s="24">
        <v>908</v>
      </c>
      <c r="D257" s="24" t="s">
        <v>20</v>
      </c>
      <c r="E257" s="24" t="s">
        <v>25</v>
      </c>
      <c r="F257" s="24" t="s">
        <v>211</v>
      </c>
      <c r="G257" s="29" t="s">
        <v>0</v>
      </c>
      <c r="H257" s="30"/>
      <c r="I257" s="96">
        <f t="shared" si="10"/>
        <v>959.9</v>
      </c>
      <c r="J257" s="96">
        <f t="shared" si="10"/>
        <v>1195</v>
      </c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ht="15.75" x14ac:dyDescent="0.2">
      <c r="A258" s="26"/>
      <c r="B258" s="2" t="s">
        <v>100</v>
      </c>
      <c r="C258" s="24">
        <v>908</v>
      </c>
      <c r="D258" s="24" t="s">
        <v>20</v>
      </c>
      <c r="E258" s="24" t="s">
        <v>25</v>
      </c>
      <c r="F258" s="24" t="s">
        <v>216</v>
      </c>
      <c r="G258" s="29" t="s">
        <v>0</v>
      </c>
      <c r="H258" s="30"/>
      <c r="I258" s="96">
        <f t="shared" si="10"/>
        <v>959.9</v>
      </c>
      <c r="J258" s="96">
        <f t="shared" si="10"/>
        <v>1195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:27" ht="47.25" x14ac:dyDescent="0.2">
      <c r="A259" s="26"/>
      <c r="B259" s="2" t="s">
        <v>21</v>
      </c>
      <c r="C259" s="24">
        <v>908</v>
      </c>
      <c r="D259" s="24" t="s">
        <v>20</v>
      </c>
      <c r="E259" s="24" t="s">
        <v>25</v>
      </c>
      <c r="F259" s="24" t="s">
        <v>216</v>
      </c>
      <c r="G259" s="29" t="s">
        <v>22</v>
      </c>
      <c r="H259" s="30"/>
      <c r="I259" s="96">
        <v>959.9</v>
      </c>
      <c r="J259" s="96">
        <v>1195</v>
      </c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:27" ht="36.75" customHeight="1" x14ac:dyDescent="0.2">
      <c r="A260" s="26" t="s">
        <v>0</v>
      </c>
      <c r="B260" s="2" t="s">
        <v>101</v>
      </c>
      <c r="C260" s="24">
        <v>908</v>
      </c>
      <c r="D260" s="24" t="s">
        <v>20</v>
      </c>
      <c r="E260" s="24" t="s">
        <v>9</v>
      </c>
      <c r="F260" s="24" t="s">
        <v>0</v>
      </c>
      <c r="G260" s="29" t="s">
        <v>0</v>
      </c>
      <c r="H260" s="30"/>
      <c r="I260" s="96">
        <f t="shared" ref="I260:J262" si="11">I261</f>
        <v>23432.6</v>
      </c>
      <c r="J260" s="96">
        <f t="shared" si="11"/>
        <v>29590.1</v>
      </c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ht="15.75" x14ac:dyDescent="0.2">
      <c r="A261" s="23" t="s">
        <v>0</v>
      </c>
      <c r="B261" s="2" t="s">
        <v>31</v>
      </c>
      <c r="C261" s="24">
        <v>908</v>
      </c>
      <c r="D261" s="24" t="s">
        <v>20</v>
      </c>
      <c r="E261" s="24" t="s">
        <v>9</v>
      </c>
      <c r="F261" s="24" t="s">
        <v>150</v>
      </c>
      <c r="G261" s="29" t="s">
        <v>0</v>
      </c>
      <c r="H261" s="30"/>
      <c r="I261" s="96">
        <f t="shared" si="11"/>
        <v>23432.6</v>
      </c>
      <c r="J261" s="96">
        <f t="shared" si="11"/>
        <v>29590.1</v>
      </c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ht="15.75" x14ac:dyDescent="0.2">
      <c r="A262" s="42" t="s">
        <v>0</v>
      </c>
      <c r="B262" s="2" t="s">
        <v>102</v>
      </c>
      <c r="C262" s="24">
        <v>908</v>
      </c>
      <c r="D262" s="24" t="s">
        <v>20</v>
      </c>
      <c r="E262" s="24" t="s">
        <v>9</v>
      </c>
      <c r="F262" s="24" t="s">
        <v>218</v>
      </c>
      <c r="G262" s="29"/>
      <c r="H262" s="30"/>
      <c r="I262" s="96">
        <f t="shared" si="11"/>
        <v>23432.6</v>
      </c>
      <c r="J262" s="96">
        <f t="shared" si="11"/>
        <v>29590.1</v>
      </c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ht="15.75" x14ac:dyDescent="0.2">
      <c r="A263" s="3"/>
      <c r="B263" s="2" t="s">
        <v>68</v>
      </c>
      <c r="C263" s="24">
        <v>908</v>
      </c>
      <c r="D263" s="24" t="s">
        <v>20</v>
      </c>
      <c r="E263" s="24" t="s">
        <v>9</v>
      </c>
      <c r="F263" s="24" t="s">
        <v>217</v>
      </c>
      <c r="G263" s="29"/>
      <c r="H263" s="30"/>
      <c r="I263" s="96">
        <f>I264+I265+I266</f>
        <v>23432.6</v>
      </c>
      <c r="J263" s="96">
        <f>J264+J265+J266</f>
        <v>29590.1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ht="47.25" x14ac:dyDescent="0.2">
      <c r="A264" s="3"/>
      <c r="B264" s="2" t="s">
        <v>21</v>
      </c>
      <c r="C264" s="24">
        <v>908</v>
      </c>
      <c r="D264" s="24" t="s">
        <v>20</v>
      </c>
      <c r="E264" s="24" t="s">
        <v>9</v>
      </c>
      <c r="F264" s="24" t="s">
        <v>217</v>
      </c>
      <c r="G264" s="29" t="s">
        <v>22</v>
      </c>
      <c r="H264" s="30"/>
      <c r="I264" s="96">
        <v>17826.599999999999</v>
      </c>
      <c r="J264" s="96">
        <v>23984.1</v>
      </c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ht="15.75" x14ac:dyDescent="0.2">
      <c r="A265" s="3"/>
      <c r="B265" s="2" t="s">
        <v>187</v>
      </c>
      <c r="C265" s="24">
        <v>908</v>
      </c>
      <c r="D265" s="24" t="s">
        <v>20</v>
      </c>
      <c r="E265" s="24" t="s">
        <v>9</v>
      </c>
      <c r="F265" s="24" t="s">
        <v>217</v>
      </c>
      <c r="G265" s="29" t="s">
        <v>12</v>
      </c>
      <c r="H265" s="30"/>
      <c r="I265" s="96">
        <v>4576.3</v>
      </c>
      <c r="J265" s="96">
        <v>4576.3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:27" ht="15.75" x14ac:dyDescent="0.2">
      <c r="A266" s="3"/>
      <c r="B266" s="2" t="s">
        <v>23</v>
      </c>
      <c r="C266" s="24">
        <v>908</v>
      </c>
      <c r="D266" s="24" t="s">
        <v>20</v>
      </c>
      <c r="E266" s="24" t="s">
        <v>9</v>
      </c>
      <c r="F266" s="24" t="s">
        <v>217</v>
      </c>
      <c r="G266" s="29" t="s">
        <v>24</v>
      </c>
      <c r="H266" s="30"/>
      <c r="I266" s="96">
        <v>1029.7</v>
      </c>
      <c r="J266" s="96">
        <v>1029.7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ht="15.75" x14ac:dyDescent="0.2">
      <c r="A267" s="3"/>
      <c r="B267" s="1" t="s">
        <v>103</v>
      </c>
      <c r="C267" s="24">
        <v>908</v>
      </c>
      <c r="D267" s="36" t="s">
        <v>20</v>
      </c>
      <c r="E267" s="36" t="s">
        <v>14</v>
      </c>
      <c r="F267" s="24"/>
      <c r="G267" s="29"/>
      <c r="H267" s="30"/>
      <c r="I267" s="96">
        <f>I268</f>
        <v>854.4</v>
      </c>
      <c r="J267" s="96">
        <f>J268</f>
        <v>854.4</v>
      </c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ht="15.75" x14ac:dyDescent="0.2">
      <c r="A268" s="3"/>
      <c r="B268" s="2" t="s">
        <v>31</v>
      </c>
      <c r="C268" s="24">
        <v>908</v>
      </c>
      <c r="D268" s="24" t="s">
        <v>20</v>
      </c>
      <c r="E268" s="36" t="s">
        <v>14</v>
      </c>
      <c r="F268" s="24" t="s">
        <v>150</v>
      </c>
      <c r="G268" s="29" t="s">
        <v>0</v>
      </c>
      <c r="H268" s="30"/>
      <c r="I268" s="96">
        <f>I269</f>
        <v>854.4</v>
      </c>
      <c r="J268" s="96">
        <f>J269</f>
        <v>854.4</v>
      </c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ht="15.75" x14ac:dyDescent="0.2">
      <c r="A269" s="3"/>
      <c r="B269" s="1" t="s">
        <v>104</v>
      </c>
      <c r="C269" s="24">
        <v>908</v>
      </c>
      <c r="D269" s="36" t="s">
        <v>20</v>
      </c>
      <c r="E269" s="36" t="s">
        <v>14</v>
      </c>
      <c r="F269" s="24" t="s">
        <v>219</v>
      </c>
      <c r="G269" s="29"/>
      <c r="H269" s="30"/>
      <c r="I269" s="96">
        <f>I270+I272</f>
        <v>854.4</v>
      </c>
      <c r="J269" s="96">
        <f>J270+J272</f>
        <v>854.4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ht="15.75" x14ac:dyDescent="0.2">
      <c r="A270" s="3"/>
      <c r="B270" s="1" t="s">
        <v>105</v>
      </c>
      <c r="C270" s="24">
        <v>908</v>
      </c>
      <c r="D270" s="36" t="s">
        <v>20</v>
      </c>
      <c r="E270" s="36" t="s">
        <v>14</v>
      </c>
      <c r="F270" s="24" t="s">
        <v>220</v>
      </c>
      <c r="G270" s="29"/>
      <c r="H270" s="30"/>
      <c r="I270" s="96">
        <f>I271</f>
        <v>844.4</v>
      </c>
      <c r="J270" s="96">
        <f>J271</f>
        <v>844.4</v>
      </c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:27" ht="15.75" x14ac:dyDescent="0.2">
      <c r="A271" s="3"/>
      <c r="B271" s="2" t="s">
        <v>187</v>
      </c>
      <c r="C271" s="24">
        <v>908</v>
      </c>
      <c r="D271" s="24" t="s">
        <v>20</v>
      </c>
      <c r="E271" s="36" t="s">
        <v>14</v>
      </c>
      <c r="F271" s="24" t="s">
        <v>220</v>
      </c>
      <c r="G271" s="29" t="s">
        <v>12</v>
      </c>
      <c r="H271" s="30"/>
      <c r="I271" s="96">
        <v>844.4</v>
      </c>
      <c r="J271" s="96">
        <v>844.4</v>
      </c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7" ht="31.5" x14ac:dyDescent="0.2">
      <c r="A272" s="3"/>
      <c r="B272" s="2" t="s">
        <v>60</v>
      </c>
      <c r="C272" s="24">
        <v>908</v>
      </c>
      <c r="D272" s="36" t="s">
        <v>20</v>
      </c>
      <c r="E272" s="36" t="s">
        <v>14</v>
      </c>
      <c r="F272" s="24" t="s">
        <v>221</v>
      </c>
      <c r="G272" s="29"/>
      <c r="H272" s="30"/>
      <c r="I272" s="96">
        <f>I273</f>
        <v>10</v>
      </c>
      <c r="J272" s="96">
        <f>J273</f>
        <v>10</v>
      </c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ht="15.75" x14ac:dyDescent="0.2">
      <c r="A273" s="3"/>
      <c r="B273" s="2" t="s">
        <v>187</v>
      </c>
      <c r="C273" s="24">
        <v>908</v>
      </c>
      <c r="D273" s="24" t="s">
        <v>20</v>
      </c>
      <c r="E273" s="36" t="s">
        <v>14</v>
      </c>
      <c r="F273" s="24" t="s">
        <v>221</v>
      </c>
      <c r="G273" s="29" t="s">
        <v>12</v>
      </c>
      <c r="H273" s="30"/>
      <c r="I273" s="96">
        <v>10</v>
      </c>
      <c r="J273" s="96">
        <v>10</v>
      </c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ht="15.75" x14ac:dyDescent="0.2">
      <c r="A274" s="3"/>
      <c r="B274" s="1" t="s">
        <v>54</v>
      </c>
      <c r="C274" s="24">
        <v>908</v>
      </c>
      <c r="D274" s="36" t="s">
        <v>20</v>
      </c>
      <c r="E274" s="36" t="s">
        <v>55</v>
      </c>
      <c r="F274" s="24"/>
      <c r="G274" s="29"/>
      <c r="H274" s="30"/>
      <c r="I274" s="96">
        <f>I275+I279+I282+I296+I291+I294</f>
        <v>1626.4</v>
      </c>
      <c r="J274" s="96">
        <f>J275+J279+J282+J296+J291+J294</f>
        <v>1298.4000000000001</v>
      </c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:27" ht="15.75" x14ac:dyDescent="0.2">
      <c r="A275" s="3"/>
      <c r="B275" s="1" t="s">
        <v>111</v>
      </c>
      <c r="C275" s="24">
        <v>908</v>
      </c>
      <c r="D275" s="36" t="s">
        <v>20</v>
      </c>
      <c r="E275" s="36" t="s">
        <v>55</v>
      </c>
      <c r="F275" s="24" t="s">
        <v>222</v>
      </c>
      <c r="G275" s="29"/>
      <c r="H275" s="30"/>
      <c r="I275" s="96">
        <f t="shared" ref="I275:J275" si="12">I276</f>
        <v>50</v>
      </c>
      <c r="J275" s="96">
        <f t="shared" si="12"/>
        <v>50</v>
      </c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ht="31.5" x14ac:dyDescent="0.2">
      <c r="A276" s="3"/>
      <c r="B276" s="1" t="s">
        <v>125</v>
      </c>
      <c r="C276" s="24">
        <v>908</v>
      </c>
      <c r="D276" s="36" t="s">
        <v>20</v>
      </c>
      <c r="E276" s="36" t="s">
        <v>55</v>
      </c>
      <c r="F276" s="24" t="s">
        <v>223</v>
      </c>
      <c r="G276" s="29"/>
      <c r="H276" s="30"/>
      <c r="I276" s="96">
        <f>I277</f>
        <v>50</v>
      </c>
      <c r="J276" s="96">
        <f>J277</f>
        <v>50</v>
      </c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ht="31.5" x14ac:dyDescent="0.2">
      <c r="A277" s="3"/>
      <c r="B277" s="1" t="s">
        <v>224</v>
      </c>
      <c r="C277" s="24">
        <v>908</v>
      </c>
      <c r="D277" s="36" t="s">
        <v>20</v>
      </c>
      <c r="E277" s="36" t="s">
        <v>55</v>
      </c>
      <c r="F277" s="24" t="s">
        <v>225</v>
      </c>
      <c r="G277" s="29"/>
      <c r="H277" s="30"/>
      <c r="I277" s="96">
        <f>I278</f>
        <v>50</v>
      </c>
      <c r="J277" s="96">
        <f>J278</f>
        <v>50</v>
      </c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:27" ht="15.75" x14ac:dyDescent="0.2">
      <c r="A278" s="3"/>
      <c r="B278" s="2" t="s">
        <v>187</v>
      </c>
      <c r="C278" s="24">
        <v>908</v>
      </c>
      <c r="D278" s="36" t="s">
        <v>20</v>
      </c>
      <c r="E278" s="36" t="s">
        <v>55</v>
      </c>
      <c r="F278" s="24" t="s">
        <v>225</v>
      </c>
      <c r="G278" s="29">
        <v>200</v>
      </c>
      <c r="H278" s="30"/>
      <c r="I278" s="96">
        <v>50</v>
      </c>
      <c r="J278" s="96">
        <v>50</v>
      </c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ht="15.75" x14ac:dyDescent="0.2">
      <c r="A279" s="3"/>
      <c r="B279" s="1" t="s">
        <v>144</v>
      </c>
      <c r="C279" s="24">
        <v>908</v>
      </c>
      <c r="D279" s="24" t="s">
        <v>20</v>
      </c>
      <c r="E279" s="36" t="s">
        <v>55</v>
      </c>
      <c r="F279" s="24" t="s">
        <v>177</v>
      </c>
      <c r="G279" s="29"/>
      <c r="H279" s="30"/>
      <c r="I279" s="96">
        <f>I280</f>
        <v>828</v>
      </c>
      <c r="J279" s="96">
        <f>J280</f>
        <v>500</v>
      </c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ht="31.5" x14ac:dyDescent="0.2">
      <c r="A280" s="3"/>
      <c r="B280" s="49" t="s">
        <v>147</v>
      </c>
      <c r="C280" s="24">
        <v>908</v>
      </c>
      <c r="D280" s="24" t="s">
        <v>20</v>
      </c>
      <c r="E280" s="36" t="s">
        <v>55</v>
      </c>
      <c r="F280" s="58" t="s">
        <v>375</v>
      </c>
      <c r="G280" s="29"/>
      <c r="H280" s="30"/>
      <c r="I280" s="96">
        <f>I281</f>
        <v>828</v>
      </c>
      <c r="J280" s="96">
        <f>J281</f>
        <v>500</v>
      </c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ht="15.75" x14ac:dyDescent="0.2">
      <c r="A281" s="3"/>
      <c r="B281" s="2" t="s">
        <v>187</v>
      </c>
      <c r="C281" s="24">
        <v>908</v>
      </c>
      <c r="D281" s="24" t="s">
        <v>20</v>
      </c>
      <c r="E281" s="36" t="s">
        <v>55</v>
      </c>
      <c r="F281" s="58" t="s">
        <v>375</v>
      </c>
      <c r="G281" s="29">
        <v>200</v>
      </c>
      <c r="H281" s="30"/>
      <c r="I281" s="96">
        <v>828</v>
      </c>
      <c r="J281" s="96">
        <v>500</v>
      </c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ht="31.5" x14ac:dyDescent="0.2">
      <c r="A282" s="3"/>
      <c r="B282" s="1" t="s">
        <v>126</v>
      </c>
      <c r="C282" s="24">
        <v>908</v>
      </c>
      <c r="D282" s="36" t="s">
        <v>20</v>
      </c>
      <c r="E282" s="36" t="s">
        <v>55</v>
      </c>
      <c r="F282" s="24" t="s">
        <v>226</v>
      </c>
      <c r="G282" s="29"/>
      <c r="H282" s="30"/>
      <c r="I282" s="96">
        <f>I283</f>
        <v>265</v>
      </c>
      <c r="J282" s="96">
        <f>J283</f>
        <v>265</v>
      </c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ht="31.5" x14ac:dyDescent="0.2">
      <c r="A283" s="3"/>
      <c r="B283" s="1" t="s">
        <v>146</v>
      </c>
      <c r="C283" s="24">
        <v>908</v>
      </c>
      <c r="D283" s="36" t="s">
        <v>20</v>
      </c>
      <c r="E283" s="36" t="s">
        <v>55</v>
      </c>
      <c r="F283" s="24" t="s">
        <v>227</v>
      </c>
      <c r="G283" s="29"/>
      <c r="H283" s="30"/>
      <c r="I283" s="96">
        <f>I284+I286+I288</f>
        <v>265</v>
      </c>
      <c r="J283" s="96">
        <f>J284+J286+J288</f>
        <v>265</v>
      </c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ht="31.5" x14ac:dyDescent="0.2">
      <c r="A284" s="3"/>
      <c r="B284" s="1" t="s">
        <v>230</v>
      </c>
      <c r="C284" s="24">
        <v>908</v>
      </c>
      <c r="D284" s="36" t="s">
        <v>20</v>
      </c>
      <c r="E284" s="36" t="s">
        <v>55</v>
      </c>
      <c r="F284" s="24" t="s">
        <v>228</v>
      </c>
      <c r="G284" s="29"/>
      <c r="H284" s="30"/>
      <c r="I284" s="96">
        <f>I285</f>
        <v>30</v>
      </c>
      <c r="J284" s="96">
        <f>J285</f>
        <v>30</v>
      </c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ht="15.75" x14ac:dyDescent="0.2">
      <c r="A285" s="3"/>
      <c r="B285" s="2" t="s">
        <v>187</v>
      </c>
      <c r="C285" s="24">
        <v>908</v>
      </c>
      <c r="D285" s="36" t="s">
        <v>20</v>
      </c>
      <c r="E285" s="36" t="s">
        <v>55</v>
      </c>
      <c r="F285" s="24" t="s">
        <v>228</v>
      </c>
      <c r="G285" s="29">
        <v>200</v>
      </c>
      <c r="H285" s="30"/>
      <c r="I285" s="96">
        <v>30</v>
      </c>
      <c r="J285" s="96">
        <v>30</v>
      </c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ht="47.25" x14ac:dyDescent="0.2">
      <c r="A286" s="3"/>
      <c r="B286" s="1" t="s">
        <v>106</v>
      </c>
      <c r="C286" s="24">
        <v>908</v>
      </c>
      <c r="D286" s="36" t="s">
        <v>20</v>
      </c>
      <c r="E286" s="36" t="s">
        <v>55</v>
      </c>
      <c r="F286" s="24" t="s">
        <v>229</v>
      </c>
      <c r="G286" s="29"/>
      <c r="H286" s="30"/>
      <c r="I286" s="96">
        <f>I287</f>
        <v>195</v>
      </c>
      <c r="J286" s="96">
        <f>J287</f>
        <v>195</v>
      </c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1:27" ht="15.75" x14ac:dyDescent="0.2">
      <c r="A287" s="3"/>
      <c r="B287" s="2" t="s">
        <v>187</v>
      </c>
      <c r="C287" s="24">
        <v>908</v>
      </c>
      <c r="D287" s="36" t="s">
        <v>20</v>
      </c>
      <c r="E287" s="36" t="s">
        <v>55</v>
      </c>
      <c r="F287" s="24" t="s">
        <v>229</v>
      </c>
      <c r="G287" s="29">
        <v>200</v>
      </c>
      <c r="H287" s="30"/>
      <c r="I287" s="96">
        <v>195</v>
      </c>
      <c r="J287" s="96">
        <v>195</v>
      </c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1:27" ht="47.25" x14ac:dyDescent="0.2">
      <c r="A288" s="3"/>
      <c r="B288" s="1" t="s">
        <v>405</v>
      </c>
      <c r="C288" s="24">
        <v>908</v>
      </c>
      <c r="D288" s="36" t="s">
        <v>20</v>
      </c>
      <c r="E288" s="36" t="s">
        <v>55</v>
      </c>
      <c r="F288" s="24" t="s">
        <v>404</v>
      </c>
      <c r="G288" s="29"/>
      <c r="H288" s="30"/>
      <c r="I288" s="96">
        <f>I289</f>
        <v>40</v>
      </c>
      <c r="J288" s="96">
        <f>J289</f>
        <v>40</v>
      </c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1:27" ht="15.75" x14ac:dyDescent="0.2">
      <c r="A289" s="3"/>
      <c r="B289" s="1" t="s">
        <v>187</v>
      </c>
      <c r="C289" s="24">
        <v>908</v>
      </c>
      <c r="D289" s="36" t="s">
        <v>20</v>
      </c>
      <c r="E289" s="36" t="s">
        <v>55</v>
      </c>
      <c r="F289" s="24" t="s">
        <v>404</v>
      </c>
      <c r="G289" s="29">
        <v>200</v>
      </c>
      <c r="H289" s="30"/>
      <c r="I289" s="96">
        <v>40</v>
      </c>
      <c r="J289" s="96">
        <v>40</v>
      </c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ht="15.75" x14ac:dyDescent="0.2">
      <c r="A290" s="3"/>
      <c r="B290" s="1" t="s">
        <v>31</v>
      </c>
      <c r="C290" s="24">
        <v>908</v>
      </c>
      <c r="D290" s="36" t="s">
        <v>20</v>
      </c>
      <c r="E290" s="36" t="s">
        <v>55</v>
      </c>
      <c r="F290" s="24" t="s">
        <v>150</v>
      </c>
      <c r="G290" s="29"/>
      <c r="H290" s="30"/>
      <c r="I290" s="96">
        <f>I291+I294</f>
        <v>198</v>
      </c>
      <c r="J290" s="96">
        <f>J291+J294</f>
        <v>198</v>
      </c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ht="31.5" x14ac:dyDescent="0.2">
      <c r="A291" s="3"/>
      <c r="B291" s="1" t="s">
        <v>124</v>
      </c>
      <c r="C291" s="24">
        <v>908</v>
      </c>
      <c r="D291" s="36" t="s">
        <v>20</v>
      </c>
      <c r="E291" s="36" t="s">
        <v>55</v>
      </c>
      <c r="F291" s="24" t="s">
        <v>250</v>
      </c>
      <c r="G291" s="29"/>
      <c r="H291" s="30"/>
      <c r="I291" s="96">
        <f>I292+I293</f>
        <v>197.5</v>
      </c>
      <c r="J291" s="96">
        <f>J292+J293</f>
        <v>197.5</v>
      </c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ht="19.5" customHeight="1" x14ac:dyDescent="0.2">
      <c r="A292" s="3"/>
      <c r="B292" s="2" t="s">
        <v>187</v>
      </c>
      <c r="C292" s="24">
        <v>908</v>
      </c>
      <c r="D292" s="36" t="s">
        <v>20</v>
      </c>
      <c r="E292" s="36" t="s">
        <v>55</v>
      </c>
      <c r="F292" s="24" t="s">
        <v>250</v>
      </c>
      <c r="G292" s="29">
        <v>200</v>
      </c>
      <c r="H292" s="30"/>
      <c r="I292" s="96">
        <v>38.799999999999997</v>
      </c>
      <c r="J292" s="96">
        <v>38.799999999999997</v>
      </c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ht="15.75" x14ac:dyDescent="0.2">
      <c r="A293" s="3"/>
      <c r="B293" s="1" t="s">
        <v>127</v>
      </c>
      <c r="C293" s="24">
        <v>908</v>
      </c>
      <c r="D293" s="36" t="s">
        <v>20</v>
      </c>
      <c r="E293" s="36" t="s">
        <v>55</v>
      </c>
      <c r="F293" s="24" t="s">
        <v>250</v>
      </c>
      <c r="G293" s="29">
        <v>500</v>
      </c>
      <c r="H293" s="30"/>
      <c r="I293" s="96">
        <v>158.69999999999999</v>
      </c>
      <c r="J293" s="96">
        <v>158.69999999999999</v>
      </c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ht="47.25" x14ac:dyDescent="0.2">
      <c r="A294" s="3"/>
      <c r="B294" s="1" t="s">
        <v>396</v>
      </c>
      <c r="C294" s="24">
        <v>908</v>
      </c>
      <c r="D294" s="36" t="s">
        <v>20</v>
      </c>
      <c r="E294" s="36" t="s">
        <v>55</v>
      </c>
      <c r="F294" s="24" t="s">
        <v>397</v>
      </c>
      <c r="G294" s="29"/>
      <c r="H294" s="30"/>
      <c r="I294" s="96">
        <f>I295</f>
        <v>0.5</v>
      </c>
      <c r="J294" s="96">
        <f>J295</f>
        <v>0.5</v>
      </c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ht="15.75" x14ac:dyDescent="0.2">
      <c r="A295" s="3"/>
      <c r="B295" s="2" t="s">
        <v>187</v>
      </c>
      <c r="C295" s="24">
        <v>908</v>
      </c>
      <c r="D295" s="36" t="s">
        <v>20</v>
      </c>
      <c r="E295" s="36" t="s">
        <v>55</v>
      </c>
      <c r="F295" s="24" t="s">
        <v>397</v>
      </c>
      <c r="G295" s="29">
        <v>200</v>
      </c>
      <c r="H295" s="30"/>
      <c r="I295" s="96">
        <v>0.5</v>
      </c>
      <c r="J295" s="96">
        <v>0.5</v>
      </c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ht="31.5" x14ac:dyDescent="0.2">
      <c r="A296" s="3"/>
      <c r="B296" s="1" t="s">
        <v>83</v>
      </c>
      <c r="C296" s="24">
        <v>908</v>
      </c>
      <c r="D296" s="36" t="s">
        <v>20</v>
      </c>
      <c r="E296" s="36" t="s">
        <v>55</v>
      </c>
      <c r="F296" s="24" t="s">
        <v>179</v>
      </c>
      <c r="G296" s="29"/>
      <c r="H296" s="30"/>
      <c r="I296" s="96">
        <f>I297</f>
        <v>285.39999999999998</v>
      </c>
      <c r="J296" s="96">
        <f>J297</f>
        <v>285.39999999999998</v>
      </c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ht="31.5" x14ac:dyDescent="0.2">
      <c r="A297" s="3"/>
      <c r="B297" s="1" t="s">
        <v>331</v>
      </c>
      <c r="C297" s="24">
        <v>908</v>
      </c>
      <c r="D297" s="36" t="s">
        <v>20</v>
      </c>
      <c r="E297" s="36" t="s">
        <v>55</v>
      </c>
      <c r="F297" s="24" t="s">
        <v>239</v>
      </c>
      <c r="G297" s="29"/>
      <c r="H297" s="30"/>
      <c r="I297" s="96">
        <f>I298</f>
        <v>285.39999999999998</v>
      </c>
      <c r="J297" s="96">
        <f>J298</f>
        <v>285.39999999999998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ht="15.75" x14ac:dyDescent="0.2">
      <c r="A298" s="57"/>
      <c r="B298" s="1" t="s">
        <v>11</v>
      </c>
      <c r="C298" s="24">
        <v>908</v>
      </c>
      <c r="D298" s="36" t="s">
        <v>20</v>
      </c>
      <c r="E298" s="36" t="s">
        <v>55</v>
      </c>
      <c r="F298" s="24" t="s">
        <v>239</v>
      </c>
      <c r="G298" s="29">
        <v>200</v>
      </c>
      <c r="H298" s="30"/>
      <c r="I298" s="96">
        <v>285.39999999999998</v>
      </c>
      <c r="J298" s="96">
        <v>285.39999999999998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ht="15.75" x14ac:dyDescent="0.2">
      <c r="A299" s="3"/>
      <c r="B299" s="1" t="s">
        <v>59</v>
      </c>
      <c r="C299" s="24">
        <v>908</v>
      </c>
      <c r="D299" s="36" t="s">
        <v>25</v>
      </c>
      <c r="E299" s="36"/>
      <c r="F299" s="24"/>
      <c r="G299" s="29"/>
      <c r="H299" s="30"/>
      <c r="I299" s="96">
        <f t="shared" ref="I299:J302" si="13">I300</f>
        <v>824</v>
      </c>
      <c r="J299" s="96">
        <f t="shared" si="13"/>
        <v>824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ht="15.75" x14ac:dyDescent="0.2">
      <c r="A300" s="3"/>
      <c r="B300" s="1" t="s">
        <v>62</v>
      </c>
      <c r="C300" s="24">
        <v>908</v>
      </c>
      <c r="D300" s="36" t="s">
        <v>25</v>
      </c>
      <c r="E300" s="36" t="s">
        <v>26</v>
      </c>
      <c r="F300" s="24"/>
      <c r="G300" s="29"/>
      <c r="H300" s="30"/>
      <c r="I300" s="96">
        <f t="shared" si="13"/>
        <v>824</v>
      </c>
      <c r="J300" s="96">
        <f t="shared" si="13"/>
        <v>824</v>
      </c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ht="15.75" x14ac:dyDescent="0.2">
      <c r="A301" s="3"/>
      <c r="B301" s="1" t="s">
        <v>31</v>
      </c>
      <c r="C301" s="24">
        <v>908</v>
      </c>
      <c r="D301" s="36" t="s">
        <v>25</v>
      </c>
      <c r="E301" s="36" t="s">
        <v>26</v>
      </c>
      <c r="F301" s="24" t="s">
        <v>150</v>
      </c>
      <c r="G301" s="29"/>
      <c r="H301" s="30"/>
      <c r="I301" s="96">
        <f>I302</f>
        <v>824</v>
      </c>
      <c r="J301" s="96">
        <f>J302</f>
        <v>824</v>
      </c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ht="31.5" x14ac:dyDescent="0.2">
      <c r="A302" s="3"/>
      <c r="B302" s="49" t="s">
        <v>63</v>
      </c>
      <c r="C302" s="58">
        <v>908</v>
      </c>
      <c r="D302" s="59" t="s">
        <v>25</v>
      </c>
      <c r="E302" s="59" t="s">
        <v>26</v>
      </c>
      <c r="F302" s="58" t="s">
        <v>256</v>
      </c>
      <c r="G302" s="60"/>
      <c r="H302" s="61"/>
      <c r="I302" s="96">
        <f t="shared" si="13"/>
        <v>824</v>
      </c>
      <c r="J302" s="96">
        <f t="shared" si="13"/>
        <v>824</v>
      </c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ht="15.75" x14ac:dyDescent="0.2">
      <c r="A303" s="74"/>
      <c r="B303" s="8" t="s">
        <v>28</v>
      </c>
      <c r="C303" s="4">
        <v>908</v>
      </c>
      <c r="D303" s="5" t="s">
        <v>25</v>
      </c>
      <c r="E303" s="5" t="s">
        <v>26</v>
      </c>
      <c r="F303" s="58" t="s">
        <v>256</v>
      </c>
      <c r="G303" s="6">
        <v>500</v>
      </c>
      <c r="H303" s="63" t="s">
        <v>373</v>
      </c>
      <c r="I303" s="96">
        <v>824</v>
      </c>
      <c r="J303" s="96">
        <v>824</v>
      </c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ht="15.75" x14ac:dyDescent="0.2">
      <c r="A304" s="74"/>
      <c r="B304" s="8" t="s">
        <v>39</v>
      </c>
      <c r="C304" s="4">
        <v>908</v>
      </c>
      <c r="D304" s="5" t="s">
        <v>26</v>
      </c>
      <c r="E304" s="5"/>
      <c r="F304" s="4"/>
      <c r="G304" s="6"/>
      <c r="H304" s="63"/>
      <c r="I304" s="96">
        <f>I305</f>
        <v>1184.2</v>
      </c>
      <c r="J304" s="96">
        <f>J305</f>
        <v>1211.5999999999999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ht="31.5" x14ac:dyDescent="0.2">
      <c r="A305" s="74"/>
      <c r="B305" s="8" t="s">
        <v>40</v>
      </c>
      <c r="C305" s="4">
        <v>908</v>
      </c>
      <c r="D305" s="5" t="s">
        <v>26</v>
      </c>
      <c r="E305" s="5" t="s">
        <v>19</v>
      </c>
      <c r="F305" s="4"/>
      <c r="G305" s="6"/>
      <c r="H305" s="63"/>
      <c r="I305" s="96">
        <f>I306</f>
        <v>1184.2</v>
      </c>
      <c r="J305" s="96">
        <f>J306</f>
        <v>1211.5999999999999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ht="47.25" x14ac:dyDescent="0.2">
      <c r="A306" s="23" t="s">
        <v>0</v>
      </c>
      <c r="B306" s="2" t="s">
        <v>108</v>
      </c>
      <c r="C306" s="4">
        <v>908</v>
      </c>
      <c r="D306" s="5" t="s">
        <v>26</v>
      </c>
      <c r="E306" s="5" t="s">
        <v>19</v>
      </c>
      <c r="F306" s="4" t="s">
        <v>231</v>
      </c>
      <c r="G306" s="6"/>
      <c r="H306" s="63"/>
      <c r="I306" s="96">
        <f>I307+I309</f>
        <v>1184.2</v>
      </c>
      <c r="J306" s="96">
        <f>J307+J309</f>
        <v>1211.5999999999999</v>
      </c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ht="31.5" x14ac:dyDescent="0.2">
      <c r="A307" s="26" t="s">
        <v>0</v>
      </c>
      <c r="B307" s="8" t="s">
        <v>377</v>
      </c>
      <c r="C307" s="24">
        <v>908</v>
      </c>
      <c r="D307" s="5" t="s">
        <v>26</v>
      </c>
      <c r="E307" s="5" t="s">
        <v>19</v>
      </c>
      <c r="F307" s="24" t="s">
        <v>378</v>
      </c>
      <c r="G307" s="29"/>
      <c r="H307" s="30"/>
      <c r="I307" s="96">
        <f>I308</f>
        <v>10</v>
      </c>
      <c r="J307" s="96">
        <f>J308</f>
        <v>10</v>
      </c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ht="15.75" x14ac:dyDescent="0.2">
      <c r="A308" s="42" t="s">
        <v>0</v>
      </c>
      <c r="B308" s="8" t="s">
        <v>187</v>
      </c>
      <c r="C308" s="24">
        <v>908</v>
      </c>
      <c r="D308" s="5" t="s">
        <v>26</v>
      </c>
      <c r="E308" s="5" t="s">
        <v>19</v>
      </c>
      <c r="F308" s="24" t="s">
        <v>378</v>
      </c>
      <c r="G308" s="29">
        <v>200</v>
      </c>
      <c r="H308" s="30"/>
      <c r="I308" s="96">
        <v>10</v>
      </c>
      <c r="J308" s="96">
        <v>10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ht="15.75" x14ac:dyDescent="0.2">
      <c r="A309" s="69"/>
      <c r="B309" s="75" t="s">
        <v>232</v>
      </c>
      <c r="C309" s="4">
        <v>908</v>
      </c>
      <c r="D309" s="5" t="s">
        <v>26</v>
      </c>
      <c r="E309" s="5" t="s">
        <v>19</v>
      </c>
      <c r="F309" s="4" t="s">
        <v>233</v>
      </c>
      <c r="G309" s="6"/>
      <c r="H309" s="6"/>
      <c r="I309" s="96">
        <f>I310</f>
        <v>1174.2</v>
      </c>
      <c r="J309" s="96">
        <f>J310</f>
        <v>1201.5999999999999</v>
      </c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1:27" ht="31.5" x14ac:dyDescent="0.2">
      <c r="A310" s="3"/>
      <c r="B310" s="2" t="s">
        <v>97</v>
      </c>
      <c r="C310" s="72">
        <v>908</v>
      </c>
      <c r="D310" s="72" t="s">
        <v>26</v>
      </c>
      <c r="E310" s="72" t="s">
        <v>19</v>
      </c>
      <c r="F310" s="72" t="s">
        <v>234</v>
      </c>
      <c r="G310" s="27" t="s">
        <v>0</v>
      </c>
      <c r="H310" s="28"/>
      <c r="I310" s="96">
        <f>I311+I312+I313</f>
        <v>1174.2</v>
      </c>
      <c r="J310" s="96">
        <f>J311+J312+J313</f>
        <v>1201.5999999999999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ht="47.25" x14ac:dyDescent="0.2">
      <c r="A311" s="3"/>
      <c r="B311" s="2" t="s">
        <v>21</v>
      </c>
      <c r="C311" s="24">
        <v>908</v>
      </c>
      <c r="D311" s="24" t="s">
        <v>26</v>
      </c>
      <c r="E311" s="24" t="s">
        <v>19</v>
      </c>
      <c r="F311" s="80" t="s">
        <v>234</v>
      </c>
      <c r="G311" s="29" t="s">
        <v>22</v>
      </c>
      <c r="H311" s="30"/>
      <c r="I311" s="96">
        <v>1064.9000000000001</v>
      </c>
      <c r="J311" s="96">
        <v>1105.0999999999999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 ht="15.75" x14ac:dyDescent="0.2">
      <c r="A312" s="3"/>
      <c r="B312" s="43" t="s">
        <v>187</v>
      </c>
      <c r="C312" s="58">
        <v>908</v>
      </c>
      <c r="D312" s="58" t="s">
        <v>26</v>
      </c>
      <c r="E312" s="81" t="s">
        <v>19</v>
      </c>
      <c r="F312" s="4" t="s">
        <v>234</v>
      </c>
      <c r="G312" s="82" t="s">
        <v>12</v>
      </c>
      <c r="H312" s="83"/>
      <c r="I312" s="96">
        <v>87.3</v>
      </c>
      <c r="J312" s="96">
        <v>75.7</v>
      </c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ht="15.75" x14ac:dyDescent="0.2">
      <c r="A313" s="3"/>
      <c r="B313" s="8" t="s">
        <v>23</v>
      </c>
      <c r="C313" s="58">
        <v>908</v>
      </c>
      <c r="D313" s="58" t="s">
        <v>26</v>
      </c>
      <c r="E313" s="81" t="s">
        <v>19</v>
      </c>
      <c r="F313" s="4" t="s">
        <v>234</v>
      </c>
      <c r="G313" s="82">
        <v>800</v>
      </c>
      <c r="H313" s="83"/>
      <c r="I313" s="96">
        <v>22</v>
      </c>
      <c r="J313" s="96">
        <v>20.8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ht="15.75" x14ac:dyDescent="0.2">
      <c r="A314" s="3"/>
      <c r="B314" s="8" t="s">
        <v>109</v>
      </c>
      <c r="C314" s="4">
        <v>908</v>
      </c>
      <c r="D314" s="5" t="s">
        <v>9</v>
      </c>
      <c r="E314" s="5"/>
      <c r="F314" s="4"/>
      <c r="G314" s="6"/>
      <c r="H314" s="63"/>
      <c r="I314" s="96">
        <f>I315+I321+I329+I324</f>
        <v>3049.6</v>
      </c>
      <c r="J314" s="96">
        <f>J315+J321+J329+J324</f>
        <v>3112.8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1:27" ht="15.75" x14ac:dyDescent="0.2">
      <c r="A315" s="3"/>
      <c r="B315" s="8" t="s">
        <v>45</v>
      </c>
      <c r="C315" s="4">
        <v>908</v>
      </c>
      <c r="D315" s="5" t="s">
        <v>9</v>
      </c>
      <c r="E315" s="5" t="s">
        <v>18</v>
      </c>
      <c r="F315" s="4"/>
      <c r="G315" s="6"/>
      <c r="H315" s="63"/>
      <c r="I315" s="96">
        <f t="shared" ref="I315:J317" si="14">I316</f>
        <v>100</v>
      </c>
      <c r="J315" s="96">
        <f t="shared" si="14"/>
        <v>100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ht="31.5" x14ac:dyDescent="0.2">
      <c r="A316" s="3"/>
      <c r="B316" s="8" t="s">
        <v>135</v>
      </c>
      <c r="C316" s="4">
        <v>908</v>
      </c>
      <c r="D316" s="5" t="s">
        <v>9</v>
      </c>
      <c r="E316" s="5" t="s">
        <v>18</v>
      </c>
      <c r="F316" s="4" t="s">
        <v>235</v>
      </c>
      <c r="G316" s="6"/>
      <c r="H316" s="63"/>
      <c r="I316" s="96">
        <f t="shared" si="14"/>
        <v>100</v>
      </c>
      <c r="J316" s="96">
        <f t="shared" si="14"/>
        <v>100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ht="31.5" x14ac:dyDescent="0.2">
      <c r="A317" s="3"/>
      <c r="B317" s="8" t="s">
        <v>110</v>
      </c>
      <c r="C317" s="4">
        <v>908</v>
      </c>
      <c r="D317" s="5" t="s">
        <v>9</v>
      </c>
      <c r="E317" s="5" t="s">
        <v>18</v>
      </c>
      <c r="F317" s="4" t="s">
        <v>236</v>
      </c>
      <c r="G317" s="6"/>
      <c r="H317" s="63"/>
      <c r="I317" s="96">
        <f t="shared" si="14"/>
        <v>100</v>
      </c>
      <c r="J317" s="96">
        <f t="shared" si="14"/>
        <v>100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ht="20.25" customHeight="1" x14ac:dyDescent="0.2">
      <c r="A318" s="3"/>
      <c r="B318" s="2" t="s">
        <v>17</v>
      </c>
      <c r="C318" s="4">
        <v>908</v>
      </c>
      <c r="D318" s="5" t="s">
        <v>9</v>
      </c>
      <c r="E318" s="5" t="s">
        <v>18</v>
      </c>
      <c r="F318" s="4" t="s">
        <v>236</v>
      </c>
      <c r="G318" s="6">
        <v>300</v>
      </c>
      <c r="H318" s="63"/>
      <c r="I318" s="96">
        <v>100</v>
      </c>
      <c r="J318" s="96">
        <v>100</v>
      </c>
      <c r="K318" s="17"/>
      <c r="L318" s="94"/>
      <c r="M318" s="94"/>
      <c r="N318" s="94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ht="15.75" x14ac:dyDescent="0.2">
      <c r="A319" s="3"/>
      <c r="B319" s="8" t="s">
        <v>237</v>
      </c>
      <c r="C319" s="4">
        <v>908</v>
      </c>
      <c r="D319" s="5" t="s">
        <v>9</v>
      </c>
      <c r="E319" s="5" t="s">
        <v>35</v>
      </c>
      <c r="F319" s="4"/>
      <c r="G319" s="6"/>
      <c r="H319" s="6"/>
      <c r="I319" s="96">
        <f t="shared" ref="I319:J322" si="15">I320</f>
        <v>1581.6</v>
      </c>
      <c r="J319" s="96">
        <f t="shared" si="15"/>
        <v>1644.8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ht="31.5" x14ac:dyDescent="0.2">
      <c r="A320" s="3"/>
      <c r="B320" s="8" t="s">
        <v>83</v>
      </c>
      <c r="C320" s="4">
        <v>908</v>
      </c>
      <c r="D320" s="5" t="s">
        <v>9</v>
      </c>
      <c r="E320" s="5" t="s">
        <v>35</v>
      </c>
      <c r="F320" s="4" t="s">
        <v>179</v>
      </c>
      <c r="G320" s="6"/>
      <c r="H320" s="63"/>
      <c r="I320" s="96">
        <f t="shared" si="15"/>
        <v>1581.6</v>
      </c>
      <c r="J320" s="96">
        <f t="shared" si="15"/>
        <v>1644.8</v>
      </c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ht="15.75" x14ac:dyDescent="0.2">
      <c r="A321" s="3"/>
      <c r="B321" s="8" t="s">
        <v>332</v>
      </c>
      <c r="C321" s="4">
        <v>908</v>
      </c>
      <c r="D321" s="5" t="s">
        <v>9</v>
      </c>
      <c r="E321" s="5" t="s">
        <v>35</v>
      </c>
      <c r="F321" s="4" t="s">
        <v>248</v>
      </c>
      <c r="G321" s="6"/>
      <c r="H321" s="6"/>
      <c r="I321" s="96">
        <f t="shared" si="15"/>
        <v>1581.6</v>
      </c>
      <c r="J321" s="96">
        <f t="shared" si="15"/>
        <v>1644.8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ht="21" customHeight="1" x14ac:dyDescent="0.2">
      <c r="A322" s="3"/>
      <c r="B322" s="8" t="s">
        <v>333</v>
      </c>
      <c r="C322" s="4">
        <v>908</v>
      </c>
      <c r="D322" s="5" t="s">
        <v>9</v>
      </c>
      <c r="E322" s="5" t="s">
        <v>35</v>
      </c>
      <c r="F322" s="4" t="s">
        <v>330</v>
      </c>
      <c r="G322" s="6"/>
      <c r="H322" s="6"/>
      <c r="I322" s="96">
        <f t="shared" si="15"/>
        <v>1581.6</v>
      </c>
      <c r="J322" s="96">
        <f t="shared" si="15"/>
        <v>1644.8</v>
      </c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ht="15.75" x14ac:dyDescent="0.2">
      <c r="A323" s="3"/>
      <c r="B323" s="8" t="s">
        <v>23</v>
      </c>
      <c r="C323" s="4">
        <v>908</v>
      </c>
      <c r="D323" s="5" t="s">
        <v>9</v>
      </c>
      <c r="E323" s="5" t="s">
        <v>35</v>
      </c>
      <c r="F323" s="4" t="s">
        <v>330</v>
      </c>
      <c r="G323" s="6">
        <v>800</v>
      </c>
      <c r="H323" s="6"/>
      <c r="I323" s="96">
        <v>1581.6</v>
      </c>
      <c r="J323" s="96">
        <v>1644.8</v>
      </c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1:27" ht="15.75" x14ac:dyDescent="0.2">
      <c r="A324" s="3"/>
      <c r="B324" s="8" t="s">
        <v>143</v>
      </c>
      <c r="C324" s="4">
        <v>908</v>
      </c>
      <c r="D324" s="5" t="s">
        <v>9</v>
      </c>
      <c r="E324" s="5" t="s">
        <v>19</v>
      </c>
      <c r="F324" s="4"/>
      <c r="G324" s="6"/>
      <c r="H324" s="6"/>
      <c r="I324" s="96">
        <f>I325</f>
        <v>373</v>
      </c>
      <c r="J324" s="96">
        <f>J325</f>
        <v>373</v>
      </c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1:27" ht="31.5" x14ac:dyDescent="0.2">
      <c r="A325" s="3"/>
      <c r="B325" s="8" t="s">
        <v>126</v>
      </c>
      <c r="C325" s="4">
        <v>908</v>
      </c>
      <c r="D325" s="5" t="s">
        <v>9</v>
      </c>
      <c r="E325" s="5" t="s">
        <v>19</v>
      </c>
      <c r="F325" s="4" t="s">
        <v>226</v>
      </c>
      <c r="G325" s="6"/>
      <c r="H325" s="63"/>
      <c r="I325" s="96">
        <f t="shared" ref="I325:J327" si="16">I326</f>
        <v>373</v>
      </c>
      <c r="J325" s="96">
        <f t="shared" si="16"/>
        <v>373</v>
      </c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ht="31.5" x14ac:dyDescent="0.2">
      <c r="A326" s="3"/>
      <c r="B326" s="1" t="s">
        <v>146</v>
      </c>
      <c r="C326" s="4">
        <v>908</v>
      </c>
      <c r="D326" s="5" t="s">
        <v>9</v>
      </c>
      <c r="E326" s="5" t="s">
        <v>19</v>
      </c>
      <c r="F326" s="4" t="s">
        <v>227</v>
      </c>
      <c r="G326" s="6"/>
      <c r="H326" s="63"/>
      <c r="I326" s="96">
        <f>I327</f>
        <v>373</v>
      </c>
      <c r="J326" s="96">
        <f>J327</f>
        <v>373</v>
      </c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ht="47.25" x14ac:dyDescent="0.2">
      <c r="A327" s="3"/>
      <c r="B327" s="1" t="s">
        <v>405</v>
      </c>
      <c r="C327" s="4">
        <v>908</v>
      </c>
      <c r="D327" s="5" t="s">
        <v>9</v>
      </c>
      <c r="E327" s="5" t="s">
        <v>19</v>
      </c>
      <c r="F327" s="4" t="s">
        <v>404</v>
      </c>
      <c r="G327" s="6"/>
      <c r="H327" s="63"/>
      <c r="I327" s="96">
        <f t="shared" si="16"/>
        <v>373</v>
      </c>
      <c r="J327" s="96">
        <f t="shared" si="16"/>
        <v>373</v>
      </c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ht="15.75" x14ac:dyDescent="0.2">
      <c r="A328" s="3"/>
      <c r="B328" s="2" t="s">
        <v>187</v>
      </c>
      <c r="C328" s="4">
        <v>908</v>
      </c>
      <c r="D328" s="5" t="s">
        <v>9</v>
      </c>
      <c r="E328" s="5" t="s">
        <v>19</v>
      </c>
      <c r="F328" s="4" t="s">
        <v>404</v>
      </c>
      <c r="G328" s="6">
        <v>200</v>
      </c>
      <c r="H328" s="63"/>
      <c r="I328" s="96">
        <v>373</v>
      </c>
      <c r="J328" s="96">
        <v>373</v>
      </c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ht="15.75" x14ac:dyDescent="0.2">
      <c r="A329" s="3"/>
      <c r="B329" s="8" t="s">
        <v>46</v>
      </c>
      <c r="C329" s="4">
        <v>908</v>
      </c>
      <c r="D329" s="5" t="s">
        <v>9</v>
      </c>
      <c r="E329" s="5" t="s">
        <v>47</v>
      </c>
      <c r="F329" s="4"/>
      <c r="G329" s="6"/>
      <c r="H329" s="63"/>
      <c r="I329" s="96">
        <f>I330+I333</f>
        <v>995</v>
      </c>
      <c r="J329" s="96">
        <f>J330+J333</f>
        <v>995</v>
      </c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ht="31.5" x14ac:dyDescent="0.2">
      <c r="A330" s="3"/>
      <c r="B330" s="8" t="s">
        <v>83</v>
      </c>
      <c r="C330" s="4">
        <v>908</v>
      </c>
      <c r="D330" s="5" t="s">
        <v>9</v>
      </c>
      <c r="E330" s="5" t="s">
        <v>47</v>
      </c>
      <c r="F330" s="4" t="s">
        <v>179</v>
      </c>
      <c r="G330" s="6"/>
      <c r="H330" s="63"/>
      <c r="I330" s="96">
        <f>I331</f>
        <v>500</v>
      </c>
      <c r="J330" s="96">
        <f>J331</f>
        <v>500</v>
      </c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ht="15.75" x14ac:dyDescent="0.2">
      <c r="A331" s="3"/>
      <c r="B331" s="8" t="s">
        <v>128</v>
      </c>
      <c r="C331" s="4">
        <v>908</v>
      </c>
      <c r="D331" s="5" t="s">
        <v>9</v>
      </c>
      <c r="E331" s="5" t="s">
        <v>47</v>
      </c>
      <c r="F331" s="4" t="s">
        <v>329</v>
      </c>
      <c r="G331" s="6"/>
      <c r="H331" s="63"/>
      <c r="I331" s="96">
        <f>I332</f>
        <v>500</v>
      </c>
      <c r="J331" s="96">
        <f>J332</f>
        <v>500</v>
      </c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ht="16.5" customHeight="1" x14ac:dyDescent="0.2">
      <c r="A332" s="3"/>
      <c r="B332" s="2" t="s">
        <v>187</v>
      </c>
      <c r="C332" s="4">
        <v>908</v>
      </c>
      <c r="D332" s="5" t="s">
        <v>9</v>
      </c>
      <c r="E332" s="5" t="s">
        <v>47</v>
      </c>
      <c r="F332" s="4" t="s">
        <v>329</v>
      </c>
      <c r="G332" s="6">
        <v>200</v>
      </c>
      <c r="H332" s="63"/>
      <c r="I332" s="96">
        <v>500</v>
      </c>
      <c r="J332" s="96">
        <v>500</v>
      </c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ht="15" customHeight="1" x14ac:dyDescent="0.2">
      <c r="A333" s="3"/>
      <c r="B333" s="8" t="s">
        <v>126</v>
      </c>
      <c r="C333" s="4">
        <v>908</v>
      </c>
      <c r="D333" s="5" t="s">
        <v>9</v>
      </c>
      <c r="E333" s="5" t="s">
        <v>47</v>
      </c>
      <c r="F333" s="4" t="s">
        <v>226</v>
      </c>
      <c r="G333" s="6"/>
      <c r="H333" s="63"/>
      <c r="I333" s="96">
        <f t="shared" ref="I333:J333" si="17">I334</f>
        <v>495</v>
      </c>
      <c r="J333" s="96">
        <f t="shared" si="17"/>
        <v>495</v>
      </c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ht="35.25" customHeight="1" x14ac:dyDescent="0.2">
      <c r="A334" s="3"/>
      <c r="B334" s="1" t="s">
        <v>347</v>
      </c>
      <c r="C334" s="24">
        <v>908</v>
      </c>
      <c r="D334" s="5" t="s">
        <v>9</v>
      </c>
      <c r="E334" s="5" t="s">
        <v>47</v>
      </c>
      <c r="F334" s="24" t="s">
        <v>227</v>
      </c>
      <c r="G334" s="29"/>
      <c r="H334" s="30"/>
      <c r="I334" s="96">
        <f>I335</f>
        <v>495</v>
      </c>
      <c r="J334" s="96">
        <f>J335</f>
        <v>495</v>
      </c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ht="15.75" x14ac:dyDescent="0.2">
      <c r="A335" s="3"/>
      <c r="B335" s="1" t="s">
        <v>107</v>
      </c>
      <c r="C335" s="24">
        <v>908</v>
      </c>
      <c r="D335" s="5" t="s">
        <v>9</v>
      </c>
      <c r="E335" s="5" t="s">
        <v>47</v>
      </c>
      <c r="F335" s="24" t="s">
        <v>238</v>
      </c>
      <c r="G335" s="29"/>
      <c r="H335" s="30"/>
      <c r="I335" s="96">
        <f>I336</f>
        <v>495</v>
      </c>
      <c r="J335" s="96">
        <f>J336</f>
        <v>495</v>
      </c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ht="15.75" x14ac:dyDescent="0.2">
      <c r="A336" s="3"/>
      <c r="B336" s="2" t="s">
        <v>187</v>
      </c>
      <c r="C336" s="24">
        <v>908</v>
      </c>
      <c r="D336" s="5" t="s">
        <v>9</v>
      </c>
      <c r="E336" s="5" t="s">
        <v>47</v>
      </c>
      <c r="F336" s="24" t="s">
        <v>238</v>
      </c>
      <c r="G336" s="29">
        <v>200</v>
      </c>
      <c r="H336" s="30"/>
      <c r="I336" s="96">
        <v>495</v>
      </c>
      <c r="J336" s="96">
        <v>495</v>
      </c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ht="15.75" x14ac:dyDescent="0.2">
      <c r="A337" s="3"/>
      <c r="B337" s="8" t="s">
        <v>48</v>
      </c>
      <c r="C337" s="4">
        <v>908</v>
      </c>
      <c r="D337" s="5" t="s">
        <v>18</v>
      </c>
      <c r="E337" s="5"/>
      <c r="F337" s="4"/>
      <c r="G337" s="6"/>
      <c r="H337" s="63"/>
      <c r="I337" s="96">
        <f>I342+I338</f>
        <v>8045.3</v>
      </c>
      <c r="J337" s="96">
        <f>J342+J338</f>
        <v>5460</v>
      </c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ht="15.75" x14ac:dyDescent="0.2">
      <c r="A338" s="3"/>
      <c r="B338" s="8" t="s">
        <v>346</v>
      </c>
      <c r="C338" s="4">
        <v>908</v>
      </c>
      <c r="D338" s="5" t="s">
        <v>18</v>
      </c>
      <c r="E338" s="5" t="s">
        <v>20</v>
      </c>
      <c r="F338" s="4"/>
      <c r="G338" s="6"/>
      <c r="H338" s="63"/>
      <c r="I338" s="96">
        <f>I339</f>
        <v>2000</v>
      </c>
      <c r="J338" s="96">
        <f>J339</f>
        <v>2000</v>
      </c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1:27" ht="15.75" customHeight="1" x14ac:dyDescent="0.2">
      <c r="A339" s="3"/>
      <c r="B339" s="8" t="s">
        <v>343</v>
      </c>
      <c r="C339" s="4">
        <v>908</v>
      </c>
      <c r="D339" s="5" t="s">
        <v>18</v>
      </c>
      <c r="E339" s="5" t="s">
        <v>20</v>
      </c>
      <c r="F339" s="4" t="s">
        <v>244</v>
      </c>
      <c r="G339" s="6"/>
      <c r="H339" s="63"/>
      <c r="I339" s="96">
        <f t="shared" ref="I339:J340" si="18">I340</f>
        <v>2000</v>
      </c>
      <c r="J339" s="96">
        <f t="shared" si="18"/>
        <v>2000</v>
      </c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ht="31.5" x14ac:dyDescent="0.2">
      <c r="A340" s="3"/>
      <c r="B340" s="8" t="s">
        <v>403</v>
      </c>
      <c r="C340" s="4">
        <v>908</v>
      </c>
      <c r="D340" s="5" t="s">
        <v>18</v>
      </c>
      <c r="E340" s="5" t="s">
        <v>20</v>
      </c>
      <c r="F340" s="4" t="s">
        <v>379</v>
      </c>
      <c r="G340" s="6"/>
      <c r="H340" s="63"/>
      <c r="I340" s="96">
        <f t="shared" si="18"/>
        <v>2000</v>
      </c>
      <c r="J340" s="96">
        <f t="shared" si="18"/>
        <v>2000</v>
      </c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1:27" ht="32.25" customHeight="1" x14ac:dyDescent="0.2">
      <c r="A341" s="3"/>
      <c r="B341" s="8" t="s">
        <v>15</v>
      </c>
      <c r="C341" s="4">
        <v>908</v>
      </c>
      <c r="D341" s="5" t="s">
        <v>18</v>
      </c>
      <c r="E341" s="5" t="s">
        <v>20</v>
      </c>
      <c r="F341" s="4" t="s">
        <v>379</v>
      </c>
      <c r="G341" s="6">
        <v>600</v>
      </c>
      <c r="H341" s="63"/>
      <c r="I341" s="96">
        <v>2000</v>
      </c>
      <c r="J341" s="96">
        <v>2000</v>
      </c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ht="15" customHeight="1" x14ac:dyDescent="0.2">
      <c r="A342" s="3"/>
      <c r="B342" s="8" t="s">
        <v>49</v>
      </c>
      <c r="C342" s="4">
        <v>908</v>
      </c>
      <c r="D342" s="5" t="s">
        <v>18</v>
      </c>
      <c r="E342" s="5" t="s">
        <v>25</v>
      </c>
      <c r="F342" s="4"/>
      <c r="G342" s="6"/>
      <c r="H342" s="63"/>
      <c r="I342" s="96">
        <f>I344</f>
        <v>6045.3</v>
      </c>
      <c r="J342" s="96">
        <f>J344</f>
        <v>3460</v>
      </c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ht="31.5" customHeight="1" x14ac:dyDescent="0.2">
      <c r="A343" s="3"/>
      <c r="B343" s="84" t="s">
        <v>135</v>
      </c>
      <c r="C343" s="4">
        <v>908</v>
      </c>
      <c r="D343" s="5" t="s">
        <v>18</v>
      </c>
      <c r="E343" s="5" t="s">
        <v>25</v>
      </c>
      <c r="F343" s="4" t="s">
        <v>235</v>
      </c>
      <c r="G343" s="6"/>
      <c r="H343" s="63"/>
      <c r="I343" s="96">
        <f>I344</f>
        <v>6045.3</v>
      </c>
      <c r="J343" s="96">
        <f>J344</f>
        <v>3460</v>
      </c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ht="31.5" x14ac:dyDescent="0.2">
      <c r="A344" s="3"/>
      <c r="B344" s="69" t="s">
        <v>390</v>
      </c>
      <c r="C344" s="4">
        <v>908</v>
      </c>
      <c r="D344" s="5" t="s">
        <v>18</v>
      </c>
      <c r="E344" s="5" t="s">
        <v>25</v>
      </c>
      <c r="F344" s="4" t="s">
        <v>391</v>
      </c>
      <c r="G344" s="6"/>
      <c r="H344" s="63"/>
      <c r="I344" s="96">
        <f>I345+I347</f>
        <v>6045.3</v>
      </c>
      <c r="J344" s="96">
        <f>J345+J347</f>
        <v>3460</v>
      </c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ht="31.5" x14ac:dyDescent="0.2">
      <c r="A345" s="3"/>
      <c r="B345" s="8" t="s">
        <v>392</v>
      </c>
      <c r="C345" s="4">
        <v>908</v>
      </c>
      <c r="D345" s="5" t="s">
        <v>18</v>
      </c>
      <c r="E345" s="5" t="s">
        <v>25</v>
      </c>
      <c r="F345" s="4" t="s">
        <v>393</v>
      </c>
      <c r="G345" s="6"/>
      <c r="H345" s="63"/>
      <c r="I345" s="96">
        <f>I346</f>
        <v>2815</v>
      </c>
      <c r="J345" s="96">
        <f>J346</f>
        <v>2940</v>
      </c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ht="31.5" x14ac:dyDescent="0.2">
      <c r="A346" s="3"/>
      <c r="B346" s="8" t="s">
        <v>50</v>
      </c>
      <c r="C346" s="4">
        <v>908</v>
      </c>
      <c r="D346" s="5" t="s">
        <v>18</v>
      </c>
      <c r="E346" s="5" t="s">
        <v>25</v>
      </c>
      <c r="F346" s="4" t="s">
        <v>393</v>
      </c>
      <c r="G346" s="6">
        <v>400</v>
      </c>
      <c r="H346" s="63"/>
      <c r="I346" s="96">
        <v>2815</v>
      </c>
      <c r="J346" s="96">
        <v>2940</v>
      </c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1:27" ht="15.75" x14ac:dyDescent="0.2">
      <c r="A347" s="3"/>
      <c r="B347" s="8" t="s">
        <v>394</v>
      </c>
      <c r="C347" s="4">
        <v>908</v>
      </c>
      <c r="D347" s="5" t="s">
        <v>18</v>
      </c>
      <c r="E347" s="5" t="s">
        <v>25</v>
      </c>
      <c r="F347" s="4" t="s">
        <v>395</v>
      </c>
      <c r="G347" s="6"/>
      <c r="H347" s="63"/>
      <c r="I347" s="96">
        <f>I348</f>
        <v>3230.3</v>
      </c>
      <c r="J347" s="96">
        <f>J348</f>
        <v>520</v>
      </c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ht="31.5" x14ac:dyDescent="0.2">
      <c r="A348" s="3"/>
      <c r="B348" s="8" t="s">
        <v>50</v>
      </c>
      <c r="C348" s="4">
        <v>908</v>
      </c>
      <c r="D348" s="5" t="s">
        <v>18</v>
      </c>
      <c r="E348" s="5" t="s">
        <v>25</v>
      </c>
      <c r="F348" s="4" t="s">
        <v>395</v>
      </c>
      <c r="G348" s="6">
        <v>400</v>
      </c>
      <c r="H348" s="63"/>
      <c r="I348" s="96">
        <v>3230.3</v>
      </c>
      <c r="J348" s="96">
        <v>520</v>
      </c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ht="15.75" x14ac:dyDescent="0.2">
      <c r="A349" s="3"/>
      <c r="B349" s="8" t="s">
        <v>13</v>
      </c>
      <c r="C349" s="4">
        <v>908</v>
      </c>
      <c r="D349" s="5" t="s">
        <v>14</v>
      </c>
      <c r="E349" s="5"/>
      <c r="F349" s="4"/>
      <c r="G349" s="6"/>
      <c r="H349" s="63"/>
      <c r="I349" s="96">
        <f>I350+I355</f>
        <v>402.3</v>
      </c>
      <c r="J349" s="96">
        <f>J350+J355</f>
        <v>415.5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ht="15.75" x14ac:dyDescent="0.2">
      <c r="A350" s="3"/>
      <c r="B350" s="8" t="s">
        <v>42</v>
      </c>
      <c r="C350" s="4">
        <v>908</v>
      </c>
      <c r="D350" s="5" t="s">
        <v>14</v>
      </c>
      <c r="E350" s="5" t="s">
        <v>14</v>
      </c>
      <c r="F350" s="4"/>
      <c r="G350" s="6"/>
      <c r="H350" s="63"/>
      <c r="I350" s="96">
        <f t="shared" ref="I350:J353" si="19">I351</f>
        <v>50</v>
      </c>
      <c r="J350" s="96">
        <f t="shared" si="19"/>
        <v>50</v>
      </c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ht="15.75" x14ac:dyDescent="0.2">
      <c r="A351" s="3"/>
      <c r="B351" s="8" t="s">
        <v>111</v>
      </c>
      <c r="C351" s="4">
        <v>908</v>
      </c>
      <c r="D351" s="5" t="s">
        <v>14</v>
      </c>
      <c r="E351" s="5" t="s">
        <v>14</v>
      </c>
      <c r="F351" s="4" t="s">
        <v>222</v>
      </c>
      <c r="G351" s="6"/>
      <c r="H351" s="63"/>
      <c r="I351" s="96">
        <f t="shared" si="19"/>
        <v>50</v>
      </c>
      <c r="J351" s="96">
        <f t="shared" si="19"/>
        <v>50</v>
      </c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ht="15.75" x14ac:dyDescent="0.2">
      <c r="A352" s="3"/>
      <c r="B352" s="8" t="s">
        <v>112</v>
      </c>
      <c r="C352" s="4">
        <v>908</v>
      </c>
      <c r="D352" s="5" t="s">
        <v>14</v>
      </c>
      <c r="E352" s="5" t="s">
        <v>14</v>
      </c>
      <c r="F352" s="4" t="s">
        <v>240</v>
      </c>
      <c r="G352" s="6"/>
      <c r="H352" s="63"/>
      <c r="I352" s="96">
        <f t="shared" si="19"/>
        <v>50</v>
      </c>
      <c r="J352" s="96">
        <f t="shared" si="19"/>
        <v>50</v>
      </c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ht="15.75" x14ac:dyDescent="0.2">
      <c r="A353" s="3"/>
      <c r="B353" s="51" t="s">
        <v>241</v>
      </c>
      <c r="C353" s="4">
        <v>908</v>
      </c>
      <c r="D353" s="5" t="s">
        <v>14</v>
      </c>
      <c r="E353" s="5" t="s">
        <v>14</v>
      </c>
      <c r="F353" s="4" t="s">
        <v>242</v>
      </c>
      <c r="G353" s="6"/>
      <c r="H353" s="63"/>
      <c r="I353" s="96">
        <f t="shared" si="19"/>
        <v>50</v>
      </c>
      <c r="J353" s="96">
        <f t="shared" si="19"/>
        <v>50</v>
      </c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ht="15.75" x14ac:dyDescent="0.2">
      <c r="A354" s="3"/>
      <c r="B354" s="2" t="s">
        <v>187</v>
      </c>
      <c r="C354" s="4">
        <v>908</v>
      </c>
      <c r="D354" s="5" t="s">
        <v>14</v>
      </c>
      <c r="E354" s="5" t="s">
        <v>14</v>
      </c>
      <c r="F354" s="4" t="s">
        <v>242</v>
      </c>
      <c r="G354" s="6">
        <v>200</v>
      </c>
      <c r="H354" s="63"/>
      <c r="I354" s="96">
        <v>50</v>
      </c>
      <c r="J354" s="96">
        <v>50</v>
      </c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ht="15.75" x14ac:dyDescent="0.2">
      <c r="A355" s="3"/>
      <c r="B355" s="8" t="s">
        <v>43</v>
      </c>
      <c r="C355" s="4">
        <v>908</v>
      </c>
      <c r="D355" s="5" t="s">
        <v>14</v>
      </c>
      <c r="E355" s="5" t="s">
        <v>19</v>
      </c>
      <c r="F355" s="4"/>
      <c r="G355" s="6"/>
      <c r="H355" s="63"/>
      <c r="I355" s="96">
        <f t="shared" ref="I355:J357" si="20">I356</f>
        <v>352.3</v>
      </c>
      <c r="J355" s="96">
        <f t="shared" si="20"/>
        <v>365.5</v>
      </c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ht="15.75" x14ac:dyDescent="0.2">
      <c r="A356" s="3"/>
      <c r="B356" s="8" t="s">
        <v>31</v>
      </c>
      <c r="C356" s="4">
        <v>908</v>
      </c>
      <c r="D356" s="5" t="s">
        <v>14</v>
      </c>
      <c r="E356" s="5" t="s">
        <v>19</v>
      </c>
      <c r="F356" s="4" t="s">
        <v>150</v>
      </c>
      <c r="G356" s="6"/>
      <c r="H356" s="63"/>
      <c r="I356" s="96">
        <f t="shared" si="20"/>
        <v>352.3</v>
      </c>
      <c r="J356" s="96">
        <f t="shared" si="20"/>
        <v>365.5</v>
      </c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ht="31.5" x14ac:dyDescent="0.2">
      <c r="A357" s="3"/>
      <c r="B357" s="8" t="s">
        <v>134</v>
      </c>
      <c r="C357" s="4">
        <v>908</v>
      </c>
      <c r="D357" s="5" t="s">
        <v>14</v>
      </c>
      <c r="E357" s="5" t="s">
        <v>19</v>
      </c>
      <c r="F357" s="4" t="s">
        <v>257</v>
      </c>
      <c r="G357" s="6"/>
      <c r="H357" s="63"/>
      <c r="I357" s="96">
        <f t="shared" si="20"/>
        <v>352.3</v>
      </c>
      <c r="J357" s="96">
        <f t="shared" si="20"/>
        <v>365.5</v>
      </c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ht="47.25" x14ac:dyDescent="0.2">
      <c r="A358" s="3"/>
      <c r="B358" s="2" t="s">
        <v>21</v>
      </c>
      <c r="C358" s="4">
        <v>908</v>
      </c>
      <c r="D358" s="5" t="s">
        <v>14</v>
      </c>
      <c r="E358" s="5" t="s">
        <v>19</v>
      </c>
      <c r="F358" s="4" t="s">
        <v>257</v>
      </c>
      <c r="G358" s="6">
        <v>100</v>
      </c>
      <c r="H358" s="63"/>
      <c r="I358" s="96">
        <v>352.3</v>
      </c>
      <c r="J358" s="96">
        <v>365.5</v>
      </c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1:27" ht="15.75" x14ac:dyDescent="0.2">
      <c r="A359" s="3"/>
      <c r="B359" s="8" t="s">
        <v>32</v>
      </c>
      <c r="C359" s="4">
        <v>908</v>
      </c>
      <c r="D359" s="5" t="s">
        <v>10</v>
      </c>
      <c r="E359" s="5"/>
      <c r="F359" s="4"/>
      <c r="G359" s="6"/>
      <c r="H359" s="63"/>
      <c r="I359" s="96">
        <f>I360+I364+I384+I378</f>
        <v>15678.5</v>
      </c>
      <c r="J359" s="96">
        <f>J360+J364+J384+J378</f>
        <v>17429.099999999999</v>
      </c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1:27" ht="15.75" x14ac:dyDescent="0.2">
      <c r="A360" s="3"/>
      <c r="B360" s="8" t="s">
        <v>113</v>
      </c>
      <c r="C360" s="4">
        <v>908</v>
      </c>
      <c r="D360" s="5" t="s">
        <v>10</v>
      </c>
      <c r="E360" s="5" t="s">
        <v>20</v>
      </c>
      <c r="F360" s="4"/>
      <c r="G360" s="6"/>
      <c r="H360" s="63"/>
      <c r="I360" s="96">
        <f t="shared" ref="I360:J362" si="21">I361</f>
        <v>6939.5</v>
      </c>
      <c r="J360" s="96">
        <f t="shared" si="21"/>
        <v>7201.7</v>
      </c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1:27" ht="31.5" x14ac:dyDescent="0.2">
      <c r="A361" s="3"/>
      <c r="B361" s="8" t="s">
        <v>83</v>
      </c>
      <c r="C361" s="4">
        <v>908</v>
      </c>
      <c r="D361" s="5" t="s">
        <v>10</v>
      </c>
      <c r="E361" s="5" t="s">
        <v>20</v>
      </c>
      <c r="F361" s="4" t="s">
        <v>179</v>
      </c>
      <c r="G361" s="6"/>
      <c r="H361" s="63"/>
      <c r="I361" s="96">
        <f t="shared" si="21"/>
        <v>6939.5</v>
      </c>
      <c r="J361" s="96">
        <f t="shared" si="21"/>
        <v>7201.7</v>
      </c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 spans="1:27" ht="15.75" x14ac:dyDescent="0.2">
      <c r="A362" s="3"/>
      <c r="B362" s="8" t="s">
        <v>114</v>
      </c>
      <c r="C362" s="4">
        <v>908</v>
      </c>
      <c r="D362" s="5" t="s">
        <v>10</v>
      </c>
      <c r="E362" s="5" t="s">
        <v>20</v>
      </c>
      <c r="F362" s="4" t="s">
        <v>243</v>
      </c>
      <c r="G362" s="6"/>
      <c r="H362" s="63"/>
      <c r="I362" s="96">
        <f t="shared" si="21"/>
        <v>6939.5</v>
      </c>
      <c r="J362" s="96">
        <f t="shared" si="21"/>
        <v>7201.7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1:27" ht="15.75" x14ac:dyDescent="0.2">
      <c r="A363" s="3"/>
      <c r="B363" s="8" t="s">
        <v>17</v>
      </c>
      <c r="C363" s="4">
        <v>908</v>
      </c>
      <c r="D363" s="5" t="s">
        <v>10</v>
      </c>
      <c r="E363" s="5" t="s">
        <v>20</v>
      </c>
      <c r="F363" s="4" t="s">
        <v>243</v>
      </c>
      <c r="G363" s="6">
        <v>300</v>
      </c>
      <c r="H363" s="63"/>
      <c r="I363" s="96">
        <v>6939.5</v>
      </c>
      <c r="J363" s="96">
        <v>7201.7</v>
      </c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ht="15.75" x14ac:dyDescent="0.2">
      <c r="A364" s="3"/>
      <c r="B364" s="8" t="s">
        <v>115</v>
      </c>
      <c r="C364" s="4">
        <v>908</v>
      </c>
      <c r="D364" s="5" t="s">
        <v>10</v>
      </c>
      <c r="E364" s="5" t="s">
        <v>26</v>
      </c>
      <c r="F364" s="4"/>
      <c r="G364" s="6"/>
      <c r="H364" s="63"/>
      <c r="I364" s="96">
        <f>I365+I369+I374</f>
        <v>1357.1</v>
      </c>
      <c r="J364" s="96">
        <f>J365+J370+J374</f>
        <v>1376.8</v>
      </c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1:27" ht="31.5" x14ac:dyDescent="0.2">
      <c r="A365" s="3"/>
      <c r="B365" s="8" t="s">
        <v>135</v>
      </c>
      <c r="C365" s="4">
        <v>908</v>
      </c>
      <c r="D365" s="5" t="s">
        <v>10</v>
      </c>
      <c r="E365" s="5" t="s">
        <v>26</v>
      </c>
      <c r="F365" s="4" t="s">
        <v>235</v>
      </c>
      <c r="G365" s="6"/>
      <c r="H365" s="63"/>
      <c r="I365" s="96">
        <f>I366</f>
        <v>307.10000000000002</v>
      </c>
      <c r="J365" s="96">
        <f>J366</f>
        <v>326.8</v>
      </c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1:27" ht="18" customHeight="1" x14ac:dyDescent="0.2">
      <c r="A366" s="3"/>
      <c r="B366" s="8" t="s">
        <v>275</v>
      </c>
      <c r="C366" s="4">
        <v>908</v>
      </c>
      <c r="D366" s="5" t="s">
        <v>10</v>
      </c>
      <c r="E366" s="5" t="s">
        <v>26</v>
      </c>
      <c r="F366" s="4" t="s">
        <v>276</v>
      </c>
      <c r="G366" s="6"/>
      <c r="H366" s="63"/>
      <c r="I366" s="96">
        <f>+I367</f>
        <v>307.10000000000002</v>
      </c>
      <c r="J366" s="96">
        <f>+J367</f>
        <v>326.8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ht="31.5" x14ac:dyDescent="0.2">
      <c r="A367" s="3"/>
      <c r="B367" s="8" t="s">
        <v>321</v>
      </c>
      <c r="C367" s="4">
        <v>908</v>
      </c>
      <c r="D367" s="5" t="s">
        <v>10</v>
      </c>
      <c r="E367" s="5" t="s">
        <v>26</v>
      </c>
      <c r="F367" s="4" t="s">
        <v>335</v>
      </c>
      <c r="G367" s="6"/>
      <c r="H367" s="63"/>
      <c r="I367" s="96">
        <f t="shared" ref="I367:J367" si="22">I368</f>
        <v>307.10000000000002</v>
      </c>
      <c r="J367" s="96">
        <f t="shared" si="22"/>
        <v>326.8</v>
      </c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 spans="1:27" ht="15.75" x14ac:dyDescent="0.2">
      <c r="A368" s="3"/>
      <c r="B368" s="8" t="s">
        <v>17</v>
      </c>
      <c r="C368" s="4">
        <v>908</v>
      </c>
      <c r="D368" s="5" t="s">
        <v>10</v>
      </c>
      <c r="E368" s="5" t="s">
        <v>26</v>
      </c>
      <c r="F368" s="4" t="s">
        <v>335</v>
      </c>
      <c r="G368" s="6">
        <v>300</v>
      </c>
      <c r="H368" s="63"/>
      <c r="I368" s="96">
        <v>307.10000000000002</v>
      </c>
      <c r="J368" s="96">
        <v>326.8</v>
      </c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 spans="1:27" ht="19.5" customHeight="1" x14ac:dyDescent="0.2">
      <c r="A369" s="3"/>
      <c r="B369" s="8" t="s">
        <v>343</v>
      </c>
      <c r="C369" s="4">
        <v>908</v>
      </c>
      <c r="D369" s="5" t="s">
        <v>10</v>
      </c>
      <c r="E369" s="5" t="s">
        <v>26</v>
      </c>
      <c r="F369" s="4" t="s">
        <v>244</v>
      </c>
      <c r="G369" s="6"/>
      <c r="H369" s="6"/>
      <c r="I369" s="96">
        <f t="shared" ref="I369:J372" si="23">I370</f>
        <v>1000</v>
      </c>
      <c r="J369" s="96">
        <f t="shared" si="23"/>
        <v>1000</v>
      </c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ht="22.5" customHeight="1" x14ac:dyDescent="0.2">
      <c r="A370" s="3"/>
      <c r="B370" s="8" t="s">
        <v>263</v>
      </c>
      <c r="C370" s="4">
        <v>908</v>
      </c>
      <c r="D370" s="5" t="s">
        <v>10</v>
      </c>
      <c r="E370" s="5" t="s">
        <v>26</v>
      </c>
      <c r="F370" s="4" t="s">
        <v>264</v>
      </c>
      <c r="G370" s="6"/>
      <c r="H370" s="6"/>
      <c r="I370" s="96">
        <f t="shared" si="23"/>
        <v>1000</v>
      </c>
      <c r="J370" s="96">
        <f t="shared" si="23"/>
        <v>1000</v>
      </c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1:27" ht="19.5" customHeight="1" x14ac:dyDescent="0.2">
      <c r="A371" s="3"/>
      <c r="B371" s="8" t="s">
        <v>268</v>
      </c>
      <c r="C371" s="4">
        <v>908</v>
      </c>
      <c r="D371" s="5" t="s">
        <v>10</v>
      </c>
      <c r="E371" s="5" t="s">
        <v>26</v>
      </c>
      <c r="F371" s="4" t="s">
        <v>265</v>
      </c>
      <c r="G371" s="6"/>
      <c r="H371" s="6"/>
      <c r="I371" s="96">
        <f>I372</f>
        <v>1000</v>
      </c>
      <c r="J371" s="96">
        <f>J372</f>
        <v>1000</v>
      </c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7" ht="36" customHeight="1" x14ac:dyDescent="0.2">
      <c r="A372" s="3"/>
      <c r="B372" s="8" t="s">
        <v>267</v>
      </c>
      <c r="C372" s="4">
        <v>908</v>
      </c>
      <c r="D372" s="5" t="s">
        <v>10</v>
      </c>
      <c r="E372" s="5" t="s">
        <v>26</v>
      </c>
      <c r="F372" s="4" t="s">
        <v>266</v>
      </c>
      <c r="G372" s="6"/>
      <c r="H372" s="6"/>
      <c r="I372" s="96">
        <f t="shared" si="23"/>
        <v>1000</v>
      </c>
      <c r="J372" s="96">
        <f t="shared" si="23"/>
        <v>1000</v>
      </c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7" ht="19.5" customHeight="1" x14ac:dyDescent="0.2">
      <c r="A373" s="3"/>
      <c r="B373" s="8" t="s">
        <v>17</v>
      </c>
      <c r="C373" s="4">
        <v>908</v>
      </c>
      <c r="D373" s="5" t="s">
        <v>10</v>
      </c>
      <c r="E373" s="5" t="s">
        <v>26</v>
      </c>
      <c r="F373" s="4" t="s">
        <v>266</v>
      </c>
      <c r="G373" s="6">
        <v>300</v>
      </c>
      <c r="H373" s="6"/>
      <c r="I373" s="96">
        <v>1000</v>
      </c>
      <c r="J373" s="96">
        <v>1000</v>
      </c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1:27" ht="19.5" customHeight="1" x14ac:dyDescent="0.2">
      <c r="A374" s="3"/>
      <c r="B374" s="8" t="s">
        <v>356</v>
      </c>
      <c r="C374" s="4">
        <v>908</v>
      </c>
      <c r="D374" s="5" t="s">
        <v>10</v>
      </c>
      <c r="E374" s="5" t="s">
        <v>26</v>
      </c>
      <c r="F374" s="4" t="s">
        <v>357</v>
      </c>
      <c r="G374" s="6"/>
      <c r="H374" s="63"/>
      <c r="I374" s="96">
        <f t="shared" ref="I374:J376" si="24">I375</f>
        <v>50</v>
      </c>
      <c r="J374" s="96">
        <f t="shared" si="24"/>
        <v>50</v>
      </c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7" ht="19.5" customHeight="1" x14ac:dyDescent="0.2">
      <c r="A375" s="3"/>
      <c r="B375" s="8" t="s">
        <v>358</v>
      </c>
      <c r="C375" s="4">
        <v>908</v>
      </c>
      <c r="D375" s="5" t="s">
        <v>10</v>
      </c>
      <c r="E375" s="5" t="s">
        <v>26</v>
      </c>
      <c r="F375" s="4" t="s">
        <v>359</v>
      </c>
      <c r="G375" s="6"/>
      <c r="H375" s="63"/>
      <c r="I375" s="96">
        <f t="shared" si="24"/>
        <v>50</v>
      </c>
      <c r="J375" s="96">
        <f t="shared" si="24"/>
        <v>50</v>
      </c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ht="19.5" customHeight="1" x14ac:dyDescent="0.2">
      <c r="A376" s="3"/>
      <c r="B376" s="8" t="s">
        <v>360</v>
      </c>
      <c r="C376" s="4">
        <v>908</v>
      </c>
      <c r="D376" s="5" t="s">
        <v>10</v>
      </c>
      <c r="E376" s="5" t="s">
        <v>26</v>
      </c>
      <c r="F376" s="4" t="s">
        <v>361</v>
      </c>
      <c r="G376" s="6"/>
      <c r="H376" s="63"/>
      <c r="I376" s="96">
        <f t="shared" si="24"/>
        <v>50</v>
      </c>
      <c r="J376" s="96">
        <f t="shared" si="24"/>
        <v>50</v>
      </c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7" ht="18" customHeight="1" x14ac:dyDescent="0.2">
      <c r="A377" s="3"/>
      <c r="B377" s="8" t="s">
        <v>17</v>
      </c>
      <c r="C377" s="4">
        <v>908</v>
      </c>
      <c r="D377" s="5" t="s">
        <v>10</v>
      </c>
      <c r="E377" s="5" t="s">
        <v>26</v>
      </c>
      <c r="F377" s="4" t="s">
        <v>361</v>
      </c>
      <c r="G377" s="6">
        <v>300</v>
      </c>
      <c r="H377" s="63"/>
      <c r="I377" s="96">
        <v>50</v>
      </c>
      <c r="J377" s="96">
        <v>50</v>
      </c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7" ht="18" customHeight="1" x14ac:dyDescent="0.2">
      <c r="A378" s="3"/>
      <c r="B378" s="41" t="s">
        <v>44</v>
      </c>
      <c r="C378" s="4">
        <v>908</v>
      </c>
      <c r="D378" s="5" t="s">
        <v>10</v>
      </c>
      <c r="E378" s="5" t="s">
        <v>9</v>
      </c>
      <c r="F378" s="4"/>
      <c r="G378" s="6"/>
      <c r="H378" s="63"/>
      <c r="I378" s="96">
        <f t="shared" ref="I378:J382" si="25">I379</f>
        <v>6993.9</v>
      </c>
      <c r="J378" s="96">
        <f t="shared" si="25"/>
        <v>8448</v>
      </c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7" ht="31.5" x14ac:dyDescent="0.2">
      <c r="A379" s="3"/>
      <c r="B379" s="8" t="s">
        <v>369</v>
      </c>
      <c r="C379" s="4">
        <v>908</v>
      </c>
      <c r="D379" s="5" t="s">
        <v>10</v>
      </c>
      <c r="E379" s="5" t="s">
        <v>9</v>
      </c>
      <c r="F379" s="4" t="s">
        <v>244</v>
      </c>
      <c r="G379" s="6"/>
      <c r="H379" s="63"/>
      <c r="I379" s="96">
        <f t="shared" si="25"/>
        <v>6993.9</v>
      </c>
      <c r="J379" s="96">
        <f t="shared" si="25"/>
        <v>8448</v>
      </c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7" ht="47.25" x14ac:dyDescent="0.2">
      <c r="A380" s="3"/>
      <c r="B380" s="8" t="s">
        <v>269</v>
      </c>
      <c r="C380" s="4">
        <v>908</v>
      </c>
      <c r="D380" s="5" t="s">
        <v>10</v>
      </c>
      <c r="E380" s="5" t="s">
        <v>9</v>
      </c>
      <c r="F380" s="4" t="s">
        <v>270</v>
      </c>
      <c r="G380" s="6"/>
      <c r="H380" s="63"/>
      <c r="I380" s="96">
        <f t="shared" si="25"/>
        <v>6993.9</v>
      </c>
      <c r="J380" s="96">
        <f t="shared" si="25"/>
        <v>8448</v>
      </c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7" ht="47.25" x14ac:dyDescent="0.2">
      <c r="A381" s="3"/>
      <c r="B381" s="8" t="s">
        <v>271</v>
      </c>
      <c r="C381" s="4">
        <v>908</v>
      </c>
      <c r="D381" s="5" t="s">
        <v>10</v>
      </c>
      <c r="E381" s="5" t="s">
        <v>9</v>
      </c>
      <c r="F381" s="4" t="s">
        <v>272</v>
      </c>
      <c r="G381" s="6"/>
      <c r="H381" s="63"/>
      <c r="I381" s="96">
        <f t="shared" si="25"/>
        <v>6993.9</v>
      </c>
      <c r="J381" s="96">
        <f t="shared" si="25"/>
        <v>8448</v>
      </c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1:27" ht="52.5" customHeight="1" x14ac:dyDescent="0.2">
      <c r="A382" s="3"/>
      <c r="B382" s="8" t="s">
        <v>273</v>
      </c>
      <c r="C382" s="4">
        <v>908</v>
      </c>
      <c r="D382" s="5" t="s">
        <v>10</v>
      </c>
      <c r="E382" s="5" t="s">
        <v>9</v>
      </c>
      <c r="F382" s="4" t="s">
        <v>274</v>
      </c>
      <c r="G382" s="6"/>
      <c r="H382" s="63"/>
      <c r="I382" s="96">
        <f t="shared" si="25"/>
        <v>6993.9</v>
      </c>
      <c r="J382" s="96">
        <f t="shared" si="25"/>
        <v>8448</v>
      </c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7" ht="31.5" x14ac:dyDescent="0.2">
      <c r="A383" s="3"/>
      <c r="B383" s="8" t="s">
        <v>50</v>
      </c>
      <c r="C383" s="4">
        <v>908</v>
      </c>
      <c r="D383" s="5" t="s">
        <v>10</v>
      </c>
      <c r="E383" s="5" t="s">
        <v>9</v>
      </c>
      <c r="F383" s="4" t="s">
        <v>274</v>
      </c>
      <c r="G383" s="6">
        <v>400</v>
      </c>
      <c r="H383" s="63"/>
      <c r="I383" s="96">
        <v>6993.9</v>
      </c>
      <c r="J383" s="96">
        <v>8448</v>
      </c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7" ht="15.75" x14ac:dyDescent="0.2">
      <c r="A384" s="3"/>
      <c r="B384" s="8" t="s">
        <v>116</v>
      </c>
      <c r="C384" s="4">
        <v>908</v>
      </c>
      <c r="D384" s="5" t="s">
        <v>10</v>
      </c>
      <c r="E384" s="5" t="s">
        <v>27</v>
      </c>
      <c r="F384" s="4"/>
      <c r="G384" s="6"/>
      <c r="H384" s="63"/>
      <c r="I384" s="96">
        <f t="shared" ref="I384:J386" si="26">I385</f>
        <v>388</v>
      </c>
      <c r="J384" s="96">
        <f t="shared" si="26"/>
        <v>402.6</v>
      </c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 ht="15.75" x14ac:dyDescent="0.2">
      <c r="A385" s="3"/>
      <c r="B385" s="8" t="s">
        <v>31</v>
      </c>
      <c r="C385" s="4">
        <v>908</v>
      </c>
      <c r="D385" s="5" t="s">
        <v>10</v>
      </c>
      <c r="E385" s="5" t="s">
        <v>27</v>
      </c>
      <c r="F385" s="4" t="s">
        <v>150</v>
      </c>
      <c r="G385" s="6"/>
      <c r="H385" s="63"/>
      <c r="I385" s="96">
        <f t="shared" si="26"/>
        <v>388</v>
      </c>
      <c r="J385" s="96">
        <f t="shared" si="26"/>
        <v>402.6</v>
      </c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1:27" ht="17.25" customHeight="1" x14ac:dyDescent="0.2">
      <c r="A386" s="3"/>
      <c r="B386" s="2" t="s">
        <v>117</v>
      </c>
      <c r="C386" s="4">
        <v>908</v>
      </c>
      <c r="D386" s="5" t="s">
        <v>10</v>
      </c>
      <c r="E386" s="5" t="s">
        <v>27</v>
      </c>
      <c r="F386" s="4" t="s">
        <v>258</v>
      </c>
      <c r="G386" s="6"/>
      <c r="H386" s="63"/>
      <c r="I386" s="96">
        <f t="shared" si="26"/>
        <v>388</v>
      </c>
      <c r="J386" s="96">
        <f t="shared" si="26"/>
        <v>402.6</v>
      </c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1:27" ht="47.25" x14ac:dyDescent="0.2">
      <c r="A387" s="3"/>
      <c r="B387" s="2" t="s">
        <v>21</v>
      </c>
      <c r="C387" s="4">
        <v>908</v>
      </c>
      <c r="D387" s="5" t="s">
        <v>10</v>
      </c>
      <c r="E387" s="5" t="s">
        <v>27</v>
      </c>
      <c r="F387" s="4" t="s">
        <v>258</v>
      </c>
      <c r="G387" s="6">
        <v>100</v>
      </c>
      <c r="H387" s="63"/>
      <c r="I387" s="96">
        <v>388</v>
      </c>
      <c r="J387" s="96">
        <v>402.6</v>
      </c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1:27" ht="15.75" x14ac:dyDescent="0.2">
      <c r="A388" s="3"/>
      <c r="B388" s="8" t="s">
        <v>118</v>
      </c>
      <c r="C388" s="4">
        <v>908</v>
      </c>
      <c r="D388" s="5" t="s">
        <v>53</v>
      </c>
      <c r="E388" s="5"/>
      <c r="F388" s="4"/>
      <c r="G388" s="6"/>
      <c r="H388" s="63"/>
      <c r="I388" s="96">
        <f>I389+I401</f>
        <v>58188.4</v>
      </c>
      <c r="J388" s="96">
        <f>J389</f>
        <v>400</v>
      </c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 ht="15.75" x14ac:dyDescent="0.2">
      <c r="A389" s="3"/>
      <c r="B389" s="8" t="s">
        <v>119</v>
      </c>
      <c r="C389" s="4">
        <v>908</v>
      </c>
      <c r="D389" s="5" t="s">
        <v>53</v>
      </c>
      <c r="E389" s="5" t="s">
        <v>20</v>
      </c>
      <c r="F389" s="4"/>
      <c r="G389" s="6"/>
      <c r="H389" s="63"/>
      <c r="I389" s="96">
        <f>I390+I393+I398</f>
        <v>400</v>
      </c>
      <c r="J389" s="96">
        <f>J390+J393+J398</f>
        <v>400</v>
      </c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 spans="1:27" ht="31.5" x14ac:dyDescent="0.2">
      <c r="A390" s="3"/>
      <c r="B390" s="8" t="s">
        <v>120</v>
      </c>
      <c r="C390" s="4">
        <v>908</v>
      </c>
      <c r="D390" s="5" t="s">
        <v>53</v>
      </c>
      <c r="E390" s="5" t="s">
        <v>20</v>
      </c>
      <c r="F390" s="4" t="s">
        <v>245</v>
      </c>
      <c r="G390" s="6"/>
      <c r="H390" s="63"/>
      <c r="I390" s="96">
        <f>I391</f>
        <v>260</v>
      </c>
      <c r="J390" s="96">
        <f>J391</f>
        <v>260</v>
      </c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1:27" ht="15.75" x14ac:dyDescent="0.2">
      <c r="A391" s="3"/>
      <c r="B391" s="8" t="s">
        <v>247</v>
      </c>
      <c r="C391" s="4">
        <v>908</v>
      </c>
      <c r="D391" s="5" t="s">
        <v>53</v>
      </c>
      <c r="E391" s="5" t="s">
        <v>20</v>
      </c>
      <c r="F391" s="4" t="s">
        <v>246</v>
      </c>
      <c r="G391" s="6"/>
      <c r="H391" s="63"/>
      <c r="I391" s="96">
        <f>I392</f>
        <v>260</v>
      </c>
      <c r="J391" s="96">
        <f>J392</f>
        <v>260</v>
      </c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1:27" ht="16.5" customHeight="1" x14ac:dyDescent="0.2">
      <c r="A392" s="3"/>
      <c r="B392" s="2" t="s">
        <v>187</v>
      </c>
      <c r="C392" s="4">
        <v>908</v>
      </c>
      <c r="D392" s="5" t="s">
        <v>53</v>
      </c>
      <c r="E392" s="5" t="s">
        <v>20</v>
      </c>
      <c r="F392" s="4" t="s">
        <v>246</v>
      </c>
      <c r="G392" s="6">
        <v>200</v>
      </c>
      <c r="H392" s="63"/>
      <c r="I392" s="96">
        <v>260</v>
      </c>
      <c r="J392" s="96">
        <v>260</v>
      </c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 spans="1:27" ht="31.5" x14ac:dyDescent="0.2">
      <c r="A393" s="3"/>
      <c r="B393" s="1" t="s">
        <v>349</v>
      </c>
      <c r="C393" s="24">
        <v>908</v>
      </c>
      <c r="D393" s="36" t="s">
        <v>53</v>
      </c>
      <c r="E393" s="36" t="s">
        <v>20</v>
      </c>
      <c r="F393" s="24" t="s">
        <v>348</v>
      </c>
      <c r="G393" s="29"/>
      <c r="H393" s="30"/>
      <c r="I393" s="96">
        <f>I396+I394</f>
        <v>40</v>
      </c>
      <c r="J393" s="96">
        <f>J396+J394</f>
        <v>40</v>
      </c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1:27" ht="20.25" customHeight="1" x14ac:dyDescent="0.2">
      <c r="A394" s="3"/>
      <c r="B394" s="1" t="s">
        <v>351</v>
      </c>
      <c r="C394" s="24">
        <v>908</v>
      </c>
      <c r="D394" s="36" t="s">
        <v>53</v>
      </c>
      <c r="E394" s="36" t="s">
        <v>20</v>
      </c>
      <c r="F394" s="24" t="s">
        <v>350</v>
      </c>
      <c r="G394" s="29"/>
      <c r="H394" s="30"/>
      <c r="I394" s="96">
        <f>I395</f>
        <v>25</v>
      </c>
      <c r="J394" s="96">
        <f>J395</f>
        <v>25</v>
      </c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1:27" ht="15.75" x14ac:dyDescent="0.2">
      <c r="A395" s="3"/>
      <c r="B395" s="2" t="s">
        <v>187</v>
      </c>
      <c r="C395" s="24">
        <v>908</v>
      </c>
      <c r="D395" s="36" t="s">
        <v>53</v>
      </c>
      <c r="E395" s="36" t="s">
        <v>20</v>
      </c>
      <c r="F395" s="24" t="s">
        <v>350</v>
      </c>
      <c r="G395" s="29">
        <v>200</v>
      </c>
      <c r="H395" s="30"/>
      <c r="I395" s="96">
        <v>25</v>
      </c>
      <c r="J395" s="96">
        <v>25</v>
      </c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1:27" ht="15.75" x14ac:dyDescent="0.2">
      <c r="A396" s="3"/>
      <c r="B396" s="1" t="s">
        <v>353</v>
      </c>
      <c r="C396" s="24">
        <v>908</v>
      </c>
      <c r="D396" s="36" t="s">
        <v>53</v>
      </c>
      <c r="E396" s="36" t="s">
        <v>20</v>
      </c>
      <c r="F396" s="24" t="s">
        <v>352</v>
      </c>
      <c r="G396" s="29"/>
      <c r="H396" s="30"/>
      <c r="I396" s="96">
        <f>I397</f>
        <v>15</v>
      </c>
      <c r="J396" s="96">
        <f>J397</f>
        <v>15</v>
      </c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1:27" ht="15.75" x14ac:dyDescent="0.2">
      <c r="A397" s="3"/>
      <c r="B397" s="43" t="s">
        <v>187</v>
      </c>
      <c r="C397" s="58">
        <v>908</v>
      </c>
      <c r="D397" s="59" t="s">
        <v>53</v>
      </c>
      <c r="E397" s="59" t="s">
        <v>20</v>
      </c>
      <c r="F397" s="58" t="s">
        <v>352</v>
      </c>
      <c r="G397" s="60">
        <v>200</v>
      </c>
      <c r="H397" s="61"/>
      <c r="I397" s="102">
        <v>15</v>
      </c>
      <c r="J397" s="102">
        <v>15</v>
      </c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 spans="1:27" ht="47.25" x14ac:dyDescent="0.2">
      <c r="A398" s="3"/>
      <c r="B398" s="8" t="s">
        <v>108</v>
      </c>
      <c r="C398" s="24">
        <v>908</v>
      </c>
      <c r="D398" s="36" t="s">
        <v>53</v>
      </c>
      <c r="E398" s="36" t="s">
        <v>20</v>
      </c>
      <c r="F398" s="24" t="s">
        <v>231</v>
      </c>
      <c r="G398" s="29"/>
      <c r="H398" s="30"/>
      <c r="I398" s="96">
        <f>I399</f>
        <v>100</v>
      </c>
      <c r="J398" s="96">
        <f>J399</f>
        <v>100</v>
      </c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1:27" ht="31.5" x14ac:dyDescent="0.2">
      <c r="A399" s="3"/>
      <c r="B399" s="8" t="s">
        <v>377</v>
      </c>
      <c r="C399" s="24">
        <v>908</v>
      </c>
      <c r="D399" s="36" t="s">
        <v>53</v>
      </c>
      <c r="E399" s="36" t="s">
        <v>20</v>
      </c>
      <c r="F399" s="24" t="s">
        <v>378</v>
      </c>
      <c r="G399" s="29"/>
      <c r="H399" s="30"/>
      <c r="I399" s="96">
        <f>I400</f>
        <v>100</v>
      </c>
      <c r="J399" s="96">
        <f>J400</f>
        <v>100</v>
      </c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1:27" ht="15.75" x14ac:dyDescent="0.2">
      <c r="A400" s="3"/>
      <c r="B400" s="8" t="s">
        <v>187</v>
      </c>
      <c r="C400" s="24">
        <v>908</v>
      </c>
      <c r="D400" s="36" t="s">
        <v>53</v>
      </c>
      <c r="E400" s="36" t="s">
        <v>20</v>
      </c>
      <c r="F400" s="24" t="s">
        <v>378</v>
      </c>
      <c r="G400" s="29">
        <v>200</v>
      </c>
      <c r="H400" s="30"/>
      <c r="I400" s="96">
        <v>100</v>
      </c>
      <c r="J400" s="96">
        <v>100</v>
      </c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1:27" ht="15.75" x14ac:dyDescent="0.2">
      <c r="A401" s="3"/>
      <c r="B401" s="9" t="s">
        <v>406</v>
      </c>
      <c r="C401" s="4">
        <v>908</v>
      </c>
      <c r="D401" s="5" t="s">
        <v>53</v>
      </c>
      <c r="E401" s="5" t="s">
        <v>25</v>
      </c>
      <c r="F401" s="4" t="s">
        <v>245</v>
      </c>
      <c r="G401" s="6"/>
      <c r="H401" s="7"/>
      <c r="I401" s="96">
        <f t="shared" ref="I401:J403" si="27">I402</f>
        <v>57788.4</v>
      </c>
      <c r="J401" s="96">
        <f t="shared" si="27"/>
        <v>0</v>
      </c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 spans="1:27" ht="157.5" x14ac:dyDescent="0.2">
      <c r="A402" s="3"/>
      <c r="B402" s="8" t="s">
        <v>407</v>
      </c>
      <c r="C402" s="4">
        <v>908</v>
      </c>
      <c r="D402" s="5" t="s">
        <v>53</v>
      </c>
      <c r="E402" s="5" t="s">
        <v>25</v>
      </c>
      <c r="F402" s="4" t="s">
        <v>408</v>
      </c>
      <c r="G402" s="6"/>
      <c r="H402" s="7"/>
      <c r="I402" s="96">
        <f t="shared" si="27"/>
        <v>57788.4</v>
      </c>
      <c r="J402" s="96">
        <f t="shared" si="27"/>
        <v>0</v>
      </c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1:27" ht="31.5" x14ac:dyDescent="0.2">
      <c r="A403" s="3"/>
      <c r="B403" s="8" t="s">
        <v>409</v>
      </c>
      <c r="C403" s="4">
        <v>908</v>
      </c>
      <c r="D403" s="5" t="s">
        <v>53</v>
      </c>
      <c r="E403" s="5" t="s">
        <v>25</v>
      </c>
      <c r="F403" s="4" t="s">
        <v>410</v>
      </c>
      <c r="G403" s="6"/>
      <c r="H403" s="7"/>
      <c r="I403" s="96">
        <f t="shared" si="27"/>
        <v>57788.4</v>
      </c>
      <c r="J403" s="96">
        <f t="shared" si="27"/>
        <v>0</v>
      </c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 ht="31.5" x14ac:dyDescent="0.2">
      <c r="A404" s="3"/>
      <c r="B404" s="8" t="s">
        <v>50</v>
      </c>
      <c r="C404" s="4">
        <v>908</v>
      </c>
      <c r="D404" s="5" t="s">
        <v>53</v>
      </c>
      <c r="E404" s="5" t="s">
        <v>25</v>
      </c>
      <c r="F404" s="4" t="s">
        <v>410</v>
      </c>
      <c r="G404" s="6">
        <v>400</v>
      </c>
      <c r="H404" s="7"/>
      <c r="I404" s="96">
        <v>57788.4</v>
      </c>
      <c r="J404" s="96">
        <v>0</v>
      </c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1:27" ht="16.5" thickBot="1" x14ac:dyDescent="0.25">
      <c r="A405" s="57"/>
      <c r="B405" s="8" t="s">
        <v>121</v>
      </c>
      <c r="C405" s="4">
        <v>908</v>
      </c>
      <c r="D405" s="5" t="s">
        <v>47</v>
      </c>
      <c r="E405" s="5"/>
      <c r="F405" s="4"/>
      <c r="G405" s="6"/>
      <c r="H405" s="63"/>
      <c r="I405" s="96">
        <f t="shared" ref="I405:J408" si="28">I406</f>
        <v>2072.1</v>
      </c>
      <c r="J405" s="96">
        <f t="shared" si="28"/>
        <v>2155</v>
      </c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1:27" ht="15.75" x14ac:dyDescent="0.2">
      <c r="A406" s="85"/>
      <c r="B406" s="8" t="s">
        <v>122</v>
      </c>
      <c r="C406" s="4">
        <v>908</v>
      </c>
      <c r="D406" s="5" t="s">
        <v>47</v>
      </c>
      <c r="E406" s="5" t="s">
        <v>25</v>
      </c>
      <c r="F406" s="4"/>
      <c r="G406" s="6"/>
      <c r="H406" s="63"/>
      <c r="I406" s="96">
        <f t="shared" si="28"/>
        <v>2072.1</v>
      </c>
      <c r="J406" s="96">
        <f t="shared" si="28"/>
        <v>2155</v>
      </c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1:27" ht="31.5" x14ac:dyDescent="0.2">
      <c r="A407" s="62"/>
      <c r="B407" s="84" t="s">
        <v>83</v>
      </c>
      <c r="C407" s="4">
        <v>908</v>
      </c>
      <c r="D407" s="5" t="s">
        <v>47</v>
      </c>
      <c r="E407" s="5" t="s">
        <v>25</v>
      </c>
      <c r="F407" s="4" t="s">
        <v>179</v>
      </c>
      <c r="G407" s="6"/>
      <c r="H407" s="63"/>
      <c r="I407" s="96">
        <f t="shared" si="28"/>
        <v>2072.1</v>
      </c>
      <c r="J407" s="96">
        <f t="shared" si="28"/>
        <v>2155</v>
      </c>
    </row>
    <row r="408" spans="1:27" ht="18.75" customHeight="1" x14ac:dyDescent="0.2">
      <c r="A408" s="62"/>
      <c r="B408" s="84" t="s">
        <v>123</v>
      </c>
      <c r="C408" s="4">
        <v>908</v>
      </c>
      <c r="D408" s="5" t="s">
        <v>47</v>
      </c>
      <c r="E408" s="5" t="s">
        <v>25</v>
      </c>
      <c r="F408" s="4" t="s">
        <v>328</v>
      </c>
      <c r="G408" s="6"/>
      <c r="H408" s="63"/>
      <c r="I408" s="96">
        <f t="shared" si="28"/>
        <v>2072.1</v>
      </c>
      <c r="J408" s="96">
        <f t="shared" si="28"/>
        <v>2155</v>
      </c>
    </row>
    <row r="409" spans="1:27" ht="23.25" customHeight="1" thickBot="1" x14ac:dyDescent="0.25">
      <c r="A409" s="62"/>
      <c r="B409" s="86" t="s">
        <v>23</v>
      </c>
      <c r="C409" s="87">
        <v>908</v>
      </c>
      <c r="D409" s="68" t="s">
        <v>47</v>
      </c>
      <c r="E409" s="68" t="s">
        <v>25</v>
      </c>
      <c r="F409" s="87" t="s">
        <v>328</v>
      </c>
      <c r="G409" s="76">
        <v>800</v>
      </c>
      <c r="H409" s="77"/>
      <c r="I409" s="102">
        <v>2072.1</v>
      </c>
      <c r="J409" s="102">
        <v>2155</v>
      </c>
    </row>
    <row r="410" spans="1:27" ht="16.5" thickBot="1" x14ac:dyDescent="0.25">
      <c r="A410" s="62"/>
      <c r="B410" s="88" t="s">
        <v>64</v>
      </c>
      <c r="C410" s="89" t="s">
        <v>0</v>
      </c>
      <c r="D410" s="89" t="s">
        <v>0</v>
      </c>
      <c r="E410" s="89" t="s">
        <v>0</v>
      </c>
      <c r="F410" s="89" t="s">
        <v>0</v>
      </c>
      <c r="G410" s="90" t="s">
        <v>0</v>
      </c>
      <c r="H410" s="91"/>
      <c r="I410" s="103">
        <f>I8+I19+I89+I118+I240+I253</f>
        <v>543599.31111000001</v>
      </c>
      <c r="J410" s="103">
        <f>J8+J19+J89+J118+J240+J253</f>
        <v>535033.30000000005</v>
      </c>
    </row>
    <row r="411" spans="1:27" x14ac:dyDescent="0.2">
      <c r="I411" s="92"/>
      <c r="J411" s="92"/>
    </row>
    <row r="412" spans="1:27" x14ac:dyDescent="0.2">
      <c r="I412" s="92"/>
      <c r="J412" s="92"/>
    </row>
    <row r="413" spans="1:27" x14ac:dyDescent="0.2">
      <c r="I413" s="92"/>
      <c r="J413" s="92"/>
    </row>
    <row r="414" spans="1:27" ht="31.5" x14ac:dyDescent="0.2">
      <c r="B414" s="9" t="s">
        <v>334</v>
      </c>
      <c r="C414" s="106" t="s">
        <v>413</v>
      </c>
      <c r="D414" s="106"/>
      <c r="E414" s="106"/>
      <c r="F414" s="106"/>
      <c r="G414" s="106"/>
      <c r="H414" s="93"/>
    </row>
    <row r="415" spans="1:27" x14ac:dyDescent="0.2">
      <c r="I415" s="92"/>
      <c r="J415" s="92"/>
    </row>
    <row r="416" spans="1:27" x14ac:dyDescent="0.2">
      <c r="I416" s="92"/>
      <c r="J416" s="92"/>
    </row>
  </sheetData>
  <autoFilter ref="A7:J414"/>
  <mergeCells count="6">
    <mergeCell ref="G1:J1"/>
    <mergeCell ref="A4:G4"/>
    <mergeCell ref="C414:G414"/>
    <mergeCell ref="A6:H6"/>
    <mergeCell ref="B5:H5"/>
    <mergeCell ref="G2:J2"/>
  </mergeCells>
  <pageMargins left="0.23622047244094491" right="0.15748031496062992" top="0.35433070866141736" bottom="0.35433070866141736" header="0.31496062992125984" footer="0.55118110236220474"/>
  <pageSetup paperSize="9" scale="53" fitToHeight="0" orientation="portrait" useFirstPageNumber="1" r:id="rId1"/>
  <headerFooter>
    <oddHeader xml:space="preserve">&amp;CСтраница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2020-01-07T15:04:49Z</dcterms:modified>
</cp:coreProperties>
</file>